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0" yWindow="-90" windowWidth="23235" windowHeight="13875"/>
  </bookViews>
  <sheets>
    <sheet name="Оптовый прайс KRAAV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2" l="1"/>
  <c r="S50" i="2"/>
  <c r="T50" i="2"/>
  <c r="L50" i="2"/>
  <c r="K50" i="2"/>
  <c r="R49" i="2"/>
  <c r="T45" i="2"/>
  <c r="T46" i="2"/>
  <c r="T47" i="2"/>
  <c r="T48" i="2"/>
  <c r="T49" i="2"/>
  <c r="T44" i="2"/>
  <c r="T40" i="2"/>
  <c r="T41" i="2"/>
  <c r="T42" i="2"/>
  <c r="T39" i="2"/>
  <c r="T34" i="2"/>
  <c r="T35" i="2"/>
  <c r="T36" i="2"/>
  <c r="T37" i="2"/>
  <c r="T33" i="2"/>
  <c r="T28" i="2"/>
  <c r="T29" i="2"/>
  <c r="T30" i="2"/>
  <c r="T31" i="2"/>
  <c r="T27" i="2"/>
  <c r="R45" i="2"/>
  <c r="R46" i="2"/>
  <c r="R47" i="2"/>
  <c r="R48" i="2"/>
  <c r="R44" i="2"/>
  <c r="R40" i="2"/>
  <c r="R41" i="2"/>
  <c r="R42" i="2"/>
  <c r="R39" i="2"/>
  <c r="R34" i="2"/>
  <c r="R35" i="2"/>
  <c r="R36" i="2"/>
  <c r="R37" i="2"/>
  <c r="R33" i="2"/>
  <c r="R28" i="2"/>
  <c r="R29" i="2"/>
  <c r="R30" i="2"/>
  <c r="R31" i="2"/>
  <c r="R27" i="2"/>
  <c r="P45" i="2"/>
  <c r="P46" i="2"/>
  <c r="P47" i="2"/>
  <c r="P48" i="2"/>
  <c r="P49" i="2"/>
  <c r="P44" i="2"/>
  <c r="P40" i="2"/>
  <c r="P41" i="2"/>
  <c r="P42" i="2"/>
  <c r="P39" i="2"/>
  <c r="P34" i="2"/>
  <c r="P35" i="2"/>
  <c r="P36" i="2"/>
  <c r="P37" i="2"/>
  <c r="P33" i="2"/>
  <c r="P28" i="2"/>
  <c r="P29" i="2"/>
  <c r="P30" i="2"/>
  <c r="P31" i="2"/>
  <c r="P27" i="2"/>
  <c r="N45" i="2"/>
  <c r="N46" i="2"/>
  <c r="N47" i="2"/>
  <c r="N48" i="2"/>
  <c r="N49" i="2"/>
  <c r="N44" i="2"/>
  <c r="N40" i="2"/>
  <c r="N41" i="2"/>
  <c r="N42" i="2"/>
  <c r="N39" i="2"/>
  <c r="N34" i="2"/>
  <c r="N35" i="2"/>
  <c r="N36" i="2"/>
  <c r="N37" i="2"/>
  <c r="N33" i="2"/>
  <c r="N28" i="2"/>
  <c r="N29" i="2"/>
  <c r="N30" i="2"/>
  <c r="N31" i="2"/>
  <c r="N27" i="2"/>
  <c r="L45" i="2"/>
  <c r="L46" i="2"/>
  <c r="L47" i="2"/>
  <c r="L48" i="2"/>
  <c r="L49" i="2"/>
  <c r="L44" i="2"/>
  <c r="L40" i="2"/>
  <c r="L41" i="2"/>
  <c r="L42" i="2"/>
  <c r="L39" i="2"/>
  <c r="L34" i="2"/>
  <c r="L35" i="2"/>
  <c r="L36" i="2"/>
  <c r="L37" i="2"/>
  <c r="L33" i="2"/>
  <c r="L28" i="2"/>
  <c r="L29" i="2"/>
  <c r="L30" i="2"/>
  <c r="L31" i="2"/>
  <c r="L27" i="2"/>
  <c r="J45" i="2"/>
  <c r="J46" i="2"/>
  <c r="J47" i="2"/>
  <c r="J48" i="2"/>
  <c r="J49" i="2"/>
  <c r="J44" i="2"/>
  <c r="J40" i="2"/>
  <c r="J41" i="2"/>
  <c r="J42" i="2"/>
  <c r="J34" i="2"/>
  <c r="J35" i="2"/>
  <c r="J36" i="2"/>
  <c r="J37" i="2"/>
  <c r="J33" i="2"/>
  <c r="J28" i="2"/>
  <c r="J29" i="2"/>
  <c r="J30" i="2"/>
  <c r="J31" i="2"/>
  <c r="J27" i="2"/>
  <c r="J39" i="2"/>
  <c r="H45" i="2"/>
  <c r="H46" i="2"/>
  <c r="H47" i="2"/>
  <c r="H48" i="2"/>
  <c r="H49" i="2"/>
  <c r="H44" i="2"/>
  <c r="H40" i="2"/>
  <c r="H41" i="2"/>
  <c r="H42" i="2"/>
  <c r="H39" i="2"/>
  <c r="H34" i="2"/>
  <c r="H35" i="2"/>
  <c r="H36" i="2"/>
  <c r="H37" i="2"/>
  <c r="H33" i="2"/>
  <c r="H28" i="2"/>
  <c r="H29" i="2"/>
  <c r="H30" i="2"/>
  <c r="H31" i="2"/>
  <c r="H27" i="2"/>
  <c r="T20" i="2"/>
  <c r="T21" i="2"/>
  <c r="T22" i="2"/>
  <c r="T23" i="2"/>
  <c r="T24" i="2"/>
  <c r="T25" i="2"/>
  <c r="T19" i="2"/>
  <c r="P20" i="2"/>
  <c r="P21" i="2"/>
  <c r="P22" i="2"/>
  <c r="P23" i="2"/>
  <c r="P24" i="2"/>
  <c r="P25" i="2"/>
  <c r="P19" i="2"/>
  <c r="R20" i="2"/>
  <c r="R21" i="2"/>
  <c r="R22" i="2"/>
  <c r="R23" i="2"/>
  <c r="R24" i="2"/>
  <c r="R25" i="2"/>
  <c r="R19" i="2"/>
  <c r="R13" i="2"/>
  <c r="R14" i="2"/>
  <c r="R15" i="2"/>
  <c r="R16" i="2"/>
  <c r="R17" i="2"/>
  <c r="R12" i="2"/>
  <c r="N20" i="2"/>
  <c r="N21" i="2"/>
  <c r="N22" i="2"/>
  <c r="N23" i="2"/>
  <c r="N24" i="2"/>
  <c r="N25" i="2"/>
  <c r="N19" i="2"/>
  <c r="N13" i="2"/>
  <c r="N14" i="2"/>
  <c r="N15" i="2"/>
  <c r="N16" i="2"/>
  <c r="N17" i="2"/>
  <c r="N12" i="2"/>
  <c r="J20" i="2"/>
  <c r="J21" i="2"/>
  <c r="J22" i="2"/>
  <c r="J23" i="2"/>
  <c r="J24" i="2"/>
  <c r="J25" i="2"/>
  <c r="J19" i="2"/>
  <c r="J13" i="2"/>
  <c r="J14" i="2"/>
  <c r="J15" i="2"/>
  <c r="J16" i="2"/>
  <c r="J17" i="2"/>
  <c r="J12" i="2"/>
  <c r="H20" i="2"/>
  <c r="H21" i="2"/>
  <c r="H22" i="2"/>
  <c r="H23" i="2"/>
  <c r="H24" i="2"/>
  <c r="H25" i="2"/>
  <c r="H19" i="2"/>
  <c r="T13" i="2"/>
  <c r="T14" i="2"/>
  <c r="T15" i="2"/>
  <c r="T16" i="2"/>
  <c r="T17" i="2"/>
  <c r="T12" i="2"/>
  <c r="P13" i="2"/>
  <c r="P14" i="2"/>
  <c r="P15" i="2"/>
  <c r="P16" i="2"/>
  <c r="P17" i="2"/>
  <c r="P12" i="2"/>
  <c r="P50" i="2" s="1"/>
  <c r="L20" i="2"/>
  <c r="L21" i="2"/>
  <c r="L22" i="2"/>
  <c r="L23" i="2"/>
  <c r="L24" i="2"/>
  <c r="L25" i="2"/>
  <c r="L19" i="2"/>
  <c r="H13" i="2"/>
  <c r="H14" i="2"/>
  <c r="H15" i="2"/>
  <c r="H16" i="2"/>
  <c r="H17" i="2"/>
  <c r="H12" i="2"/>
  <c r="L13" i="2"/>
  <c r="L14" i="2"/>
  <c r="L15" i="2"/>
  <c r="L16" i="2"/>
  <c r="L17" i="2"/>
  <c r="L12" i="2"/>
</calcChain>
</file>

<file path=xl/sharedStrings.xml><?xml version="1.0" encoding="utf-8"?>
<sst xmlns="http://schemas.openxmlformats.org/spreadsheetml/2006/main" count="171" uniqueCount="142">
  <si>
    <t>Наименование товара</t>
  </si>
  <si>
    <t>Артикул</t>
  </si>
  <si>
    <t>Скидка</t>
  </si>
  <si>
    <t>Многоразовые тетради с заданиями</t>
  </si>
  <si>
    <t>ТЕТ01</t>
  </si>
  <si>
    <t>ТЕТ02</t>
  </si>
  <si>
    <t>ТЕТ03</t>
  </si>
  <si>
    <t>ТЕТ04</t>
  </si>
  <si>
    <t>ТЕТ05</t>
  </si>
  <si>
    <t>Книжечки-вырезалки</t>
  </si>
  <si>
    <t>ТЕТ10</t>
  </si>
  <si>
    <t>ТЕТ11</t>
  </si>
  <si>
    <t>ТЕТ12</t>
  </si>
  <si>
    <t>ТЕТ14</t>
  </si>
  <si>
    <t>ТЕТ20</t>
  </si>
  <si>
    <t>ТЕТ21</t>
  </si>
  <si>
    <t>ТЕТ22</t>
  </si>
  <si>
    <t>RAS01</t>
  </si>
  <si>
    <t>RAS02</t>
  </si>
  <si>
    <t>RAS03</t>
  </si>
  <si>
    <t>RAS04</t>
  </si>
  <si>
    <t>Аппликации</t>
  </si>
  <si>
    <t>ТЕТ15</t>
  </si>
  <si>
    <t>ТЕТ16</t>
  </si>
  <si>
    <t>ТЕТ17</t>
  </si>
  <si>
    <t>ТЕТ18</t>
  </si>
  <si>
    <t>ТЕТ19</t>
  </si>
  <si>
    <t>Игры на липучках</t>
  </si>
  <si>
    <t>ALB001</t>
  </si>
  <si>
    <t>Я изучаю мир</t>
  </si>
  <si>
    <t>ALB002</t>
  </si>
  <si>
    <t>IGR006</t>
  </si>
  <si>
    <t>ТЕТ06</t>
  </si>
  <si>
    <t>ALB004</t>
  </si>
  <si>
    <t>RAS05</t>
  </si>
  <si>
    <t>KART01</t>
  </si>
  <si>
    <t>KART02</t>
  </si>
  <si>
    <t>KART03</t>
  </si>
  <si>
    <t>KART04</t>
  </si>
  <si>
    <t>KART05</t>
  </si>
  <si>
    <t>KART06</t>
  </si>
  <si>
    <t>Настольные карточные игры</t>
  </si>
  <si>
    <t>KRAAV — это российский бренд развивающих игр для детей и творческих пособий.</t>
  </si>
  <si>
    <t>ИП Кравец Юрий Александрович</t>
  </si>
  <si>
    <t>ИНН 780418351283</t>
  </si>
  <si>
    <t>Прайс-лист от 20.10.25</t>
  </si>
  <si>
    <t>РРЦ (руб)</t>
  </si>
  <si>
    <t>Ссылка</t>
  </si>
  <si>
    <t>https://kraav.ru/</t>
  </si>
  <si>
    <t>НДС 5%</t>
  </si>
  <si>
    <t>Цена</t>
  </si>
  <si>
    <t>Шт.</t>
  </si>
  <si>
    <t>Сумма</t>
  </si>
  <si>
    <t>Фото</t>
  </si>
  <si>
    <t>https://kraav.ru/product/многоразовая-развивающая-тетрадь-бу/</t>
  </si>
  <si>
    <t>https://kraav.ru/product/многоразовая-развивающая-тетрадь-дл-2/</t>
  </si>
  <si>
    <t>https://kraav.ru/product/многоразовая-развивающая-тетрадь-ци/</t>
  </si>
  <si>
    <t>https://kraav.ru/product/многоразовая-развивающая-тетрадь-дл/</t>
  </si>
  <si>
    <t>https://kraav.ru/product/развивающая-тетрадь-мои-первые-линии/</t>
  </si>
  <si>
    <t>https://kraav.ru/product/развивающая-многоразовая-тетрадь-ле/</t>
  </si>
  <si>
    <t>Адрес склада: г.Санкт-Петербург, Кондратьевский проспект, д.75к2, офис 1Н</t>
  </si>
  <si>
    <t xml:space="preserve">Эл.почта: 8404344@gmail.com </t>
  </si>
  <si>
    <t>Комплектация</t>
  </si>
  <si>
    <t>Раскраски для детей и взрослых</t>
  </si>
  <si>
    <t>https://kraav.ru/product/вырезалки-для-девочки/</t>
  </si>
  <si>
    <t>https://kraav.ru/product/вырезалки-для-мальчиков/</t>
  </si>
  <si>
    <t>https://kraav.ru/product/мои-первые-вырезалки-вырезалка-для-де/</t>
  </si>
  <si>
    <t>https://kraav.ru/product/учимся-вырезать-по-контуру-вырезалка/</t>
  </si>
  <si>
    <t>https://kraav.ru/product/учимся-вырезать-фигуры-вырезалка-для/</t>
  </si>
  <si>
    <t>https://kraav.ru/product/вырезалка-для-детей-подбери-по-контур/</t>
  </si>
  <si>
    <t>https://kraav.ru/product/вырезалка-для-детей-подбери-заплатку/</t>
  </si>
  <si>
    <t>https://kraav.ru/product/раскраска-антистресс-взрослая-для-же/</t>
  </si>
  <si>
    <t>https://kraav.ru/product/развивающая-книга-аппликации-веселы/</t>
  </si>
  <si>
    <t>https://kraav.ru/product/развивающая-книга-аппликации-веселы-2/</t>
  </si>
  <si>
    <t>https://kraav.ru/product/мои-первые-аппликации-для-детей-от-3-лет/</t>
  </si>
  <si>
    <t>https://kraav.ru/product/аппликации-транспорт-для-детей-от-3-лет/</t>
  </si>
  <si>
    <t>https://kraav.ru/product/аппликации-животные-для-детей-от-3-лет/</t>
  </si>
  <si>
    <t>https://kraav.ru/product/развивающий-набор-игр-на-липучках-пер/</t>
  </si>
  <si>
    <t>https://kraav.ru/product/развивающий-набор-игр-на-липучках-я-из/</t>
  </si>
  <si>
    <t>https://kraav.ru/product/развивающая-игра-на-липучках-изучаем-2/</t>
  </si>
  <si>
    <t>https://kraav.ru/product/фразовый-конструктор-на-липучках-сос/</t>
  </si>
  <si>
    <t>https://kraav.ru/product/настольная-карточная-игра-для-детей-д/</t>
  </si>
  <si>
    <t>https://kraav.ru/product/настольная-карточная-игра-для-детей-ц/</t>
  </si>
  <si>
    <t>https://kraav.ru/product/настольная-карточная-игра-для-детей-ч/</t>
  </si>
  <si>
    <t>https://kraav.ru/product/настольная-карточная-игра-для-детей-с/</t>
  </si>
  <si>
    <t>https://kraav.ru/product/настольная-карточная-игра-для-детей-ф/</t>
  </si>
  <si>
    <t>https://kraav.ru/product/настольная-карточная-игра-для-детей-у/</t>
  </si>
  <si>
    <t>Тетрадь-вырезалка 1шт</t>
  </si>
  <si>
    <t>Раскраска на пружине 1шт</t>
  </si>
  <si>
    <t>Карточный набор 36 карточек + правила</t>
  </si>
  <si>
    <t>Карточный набор 40 карточек + правила</t>
  </si>
  <si>
    <t>Карточный набор 50 карточек + правила</t>
  </si>
  <si>
    <t>Карточный набор 74 карточки + правила</t>
  </si>
  <si>
    <t>Набор 7 игр, 45 деталей на липучках</t>
  </si>
  <si>
    <t>Набор 8 игр, 52 детали на липучках</t>
  </si>
  <si>
    <t>Набор 6 игр, 36 деталей на липучках</t>
  </si>
  <si>
    <t xml:space="preserve">Набор для развития речи на липучках 6 персонажей, 15 глаголов, 39 существительных </t>
  </si>
  <si>
    <t>https://kraav.ru/product/прописи-для-дошкольников-развивающа/</t>
  </si>
  <si>
    <t>https://kraav.ru/product/учимся-рисовать-развивающая-книга-ра/</t>
  </si>
  <si>
    <t>https://kraav.ru/product/рисуем-по-точкам-развивающая-книга-ра/</t>
  </si>
  <si>
    <t>https://kraav.ru/product/раскраска-по-номерам-для-детей-развив/</t>
  </si>
  <si>
    <t>Тетрадь пиши-стирай 1шт, 4 маркера</t>
  </si>
  <si>
    <t>Тетрадь пиши-стирай 1шт, 8 брусков пластилина, 8 зип-лок пакетов</t>
  </si>
  <si>
    <t>Развиваем мышление для детей 2-3 лет</t>
  </si>
  <si>
    <t>Учимся считать и писать Цифры для детей 4-6 лет</t>
  </si>
  <si>
    <t>Учимся писать Буквы для детей 5-7 лет</t>
  </si>
  <si>
    <t>Мои первые линии для детей 1-3 лет</t>
  </si>
  <si>
    <t>Развиваем мышление для детей 3-4 лет</t>
  </si>
  <si>
    <t>Пластилиновые заплатки для детей 1-3 лет</t>
  </si>
  <si>
    <t>Мои первые вырезалки для детей 2-3 лет</t>
  </si>
  <si>
    <t>Учимся вырезать фигуры для детей 2-3 лет</t>
  </si>
  <si>
    <t>Первые контурные вырезалки для детей 2-3 лет</t>
  </si>
  <si>
    <t>Подбери по контуру для детей 2-3 лет</t>
  </si>
  <si>
    <t>Подбери заплатку для детей 3-5 лет</t>
  </si>
  <si>
    <t>Вырезалки для мальчиков для детей 3-7 лет</t>
  </si>
  <si>
    <t>Вырезалки для девочек для детей 3-7 лет</t>
  </si>
  <si>
    <t>Обводилки раскраски для детей 4+</t>
  </si>
  <si>
    <t>Учимся рисовать для детей 5+</t>
  </si>
  <si>
    <t>Рисуем по точкам для детей 5+</t>
  </si>
  <si>
    <t>Раскраска по номерам для детей 5+</t>
  </si>
  <si>
    <t>Раскраска антистресс Успокоин для взрослых</t>
  </si>
  <si>
    <t>Развивающая тетрадь 1шт</t>
  </si>
  <si>
    <t>Аппликации Цифры для детей 4-6 лет</t>
  </si>
  <si>
    <t>Аппликации Алфавит для детей 5-7 лет</t>
  </si>
  <si>
    <t>Мои первые аппликации для детей 3+</t>
  </si>
  <si>
    <t>Аппликации Транспорт для детей 3+</t>
  </si>
  <si>
    <t>Аппликации Животные для детей 3+</t>
  </si>
  <si>
    <t>Тетрадь аппликации 1шт</t>
  </si>
  <si>
    <t>Первый набор малыша</t>
  </si>
  <si>
    <t xml:space="preserve">Изучаем животных мир </t>
  </si>
  <si>
    <t xml:space="preserve">Составь предложение </t>
  </si>
  <si>
    <t>Домашний переполох для детей 4+</t>
  </si>
  <si>
    <t>Цирковые звери для детей 3+</t>
  </si>
  <si>
    <t>Чей дом выше? Для детей 3+</t>
  </si>
  <si>
    <t>Счетные пчелки для детей 4+</t>
  </si>
  <si>
    <t>Фабрика игрушек для детей 4+</t>
  </si>
  <si>
    <t>Учимся читать по слогам для детей 5+</t>
  </si>
  <si>
    <t>Итого:</t>
  </si>
  <si>
    <t>Телефон: +7(951)663-60-21</t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</si>
  <si>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30-60к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</si>
  <si>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60-120к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</si>
  <si>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120к+</t>
    </r>
    <r>
      <rPr>
        <sz val="14"/>
        <color theme="1"/>
        <rFont val="Aptos Narrow"/>
        <family val="2"/>
        <scheme val="minor"/>
      </rPr>
      <t xml:space="preserve"> руб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</si>
</sst>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Aptos Narrow"/>
      <scheme val="minor"/>
    </font>
    <font>
      <u/>
      <sz val="12"/>
      <color theme="10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u/>
      <sz val="11"/>
      <color theme="1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6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10" fillId="4" borderId="1" xfId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1" xfId="0" applyFont="1" applyFill="1" applyBorder="1"/>
    <xf numFmtId="0" fontId="12" fillId="4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14319</xdr:colOff>
      <xdr:row>5</xdr:row>
      <xdr:rowOff>187729</xdr:rowOff>
    </xdr:to>
    <xdr:pic>
      <xdr:nvPicPr>
        <xdr:cNvPr id="2" name="Рисунок 1" descr="KRAAV.RU">
          <a:extLst>
            <a:ext uri="{FF2B5EF4-FFF2-40B4-BE49-F238E27FC236}">
              <a16:creationId xmlns:a16="http://schemas.microsoft.com/office/drawing/2014/main" xmlns="" id="{C713AD5B-867C-A43D-4FE9-9A2B9138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8740" cy="134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48</xdr:row>
      <xdr:rowOff>62352</xdr:rowOff>
    </xdr:from>
    <xdr:to>
      <xdr:col>3</xdr:col>
      <xdr:colOff>1277389</xdr:colOff>
      <xdr:row>48</xdr:row>
      <xdr:rowOff>1006226</xdr:rowOff>
    </xdr:to>
    <xdr:pic>
      <xdr:nvPicPr>
        <xdr:cNvPr id="7" name="Рисунок 6" descr="Настольная карточная игра для детей &quot;Учимся читать по слогам&quot; - изображение 1">
          <a:extLst>
            <a:ext uri="{FF2B5EF4-FFF2-40B4-BE49-F238E27FC236}">
              <a16:creationId xmlns:a16="http://schemas.microsoft.com/office/drawing/2014/main" xmlns="" id="{5CEB7075-E243-6629-962C-BC04D17D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2006988"/>
          <a:ext cx="944880" cy="94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47</xdr:row>
      <xdr:rowOff>62352</xdr:rowOff>
    </xdr:from>
    <xdr:to>
      <xdr:col>3</xdr:col>
      <xdr:colOff>1277389</xdr:colOff>
      <xdr:row>47</xdr:row>
      <xdr:rowOff>1005974</xdr:rowOff>
    </xdr:to>
    <xdr:pic>
      <xdr:nvPicPr>
        <xdr:cNvPr id="8" name="Рисунок 7" descr="Настольная карточная игра для детей &quot;Фабрика игрушек&quot; - изображение 1">
          <a:extLst>
            <a:ext uri="{FF2B5EF4-FFF2-40B4-BE49-F238E27FC236}">
              <a16:creationId xmlns:a16="http://schemas.microsoft.com/office/drawing/2014/main" xmlns="" id="{AD7416DB-9E26-31DE-68E9-943A523E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0967897"/>
          <a:ext cx="944880" cy="94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46</xdr:row>
      <xdr:rowOff>62352</xdr:rowOff>
    </xdr:from>
    <xdr:to>
      <xdr:col>3</xdr:col>
      <xdr:colOff>1277389</xdr:colOff>
      <xdr:row>46</xdr:row>
      <xdr:rowOff>1005723</xdr:rowOff>
    </xdr:to>
    <xdr:pic>
      <xdr:nvPicPr>
        <xdr:cNvPr id="9" name="Рисунок 8" descr="Настольная карточная игра для детей &quot;Счетные пчелки&quot; - изображение 1">
          <a:extLst>
            <a:ext uri="{FF2B5EF4-FFF2-40B4-BE49-F238E27FC236}">
              <a16:creationId xmlns:a16="http://schemas.microsoft.com/office/drawing/2014/main" xmlns="" id="{D7C12C94-BC7D-86AA-C1A5-3133BB26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9928807"/>
          <a:ext cx="944880" cy="943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45</xdr:row>
      <xdr:rowOff>62352</xdr:rowOff>
    </xdr:from>
    <xdr:to>
      <xdr:col>3</xdr:col>
      <xdr:colOff>1277389</xdr:colOff>
      <xdr:row>45</xdr:row>
      <xdr:rowOff>1005471</xdr:rowOff>
    </xdr:to>
    <xdr:pic>
      <xdr:nvPicPr>
        <xdr:cNvPr id="10" name="Рисунок 9" descr="Настольная карточная игра для детей &quot;Чей дом выше?&quot; - изображение 1">
          <a:extLst>
            <a:ext uri="{FF2B5EF4-FFF2-40B4-BE49-F238E27FC236}">
              <a16:creationId xmlns:a16="http://schemas.microsoft.com/office/drawing/2014/main" xmlns="" id="{D442D06D-94F7-2B21-7652-D8BE976D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8889716"/>
          <a:ext cx="944880" cy="943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44</xdr:row>
      <xdr:rowOff>62352</xdr:rowOff>
    </xdr:from>
    <xdr:to>
      <xdr:col>3</xdr:col>
      <xdr:colOff>1277389</xdr:colOff>
      <xdr:row>44</xdr:row>
      <xdr:rowOff>1005974</xdr:rowOff>
    </xdr:to>
    <xdr:pic>
      <xdr:nvPicPr>
        <xdr:cNvPr id="11" name="Рисунок 10" descr="Настольная карточная игра для детей &quot;Цирковы звери&quot; - изображение 1">
          <a:extLst>
            <a:ext uri="{FF2B5EF4-FFF2-40B4-BE49-F238E27FC236}">
              <a16:creationId xmlns:a16="http://schemas.microsoft.com/office/drawing/2014/main" xmlns="" id="{5180CD53-0B61-F7BC-CD5A-B045B579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7878334"/>
          <a:ext cx="944880" cy="94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43</xdr:row>
      <xdr:rowOff>62352</xdr:rowOff>
    </xdr:from>
    <xdr:to>
      <xdr:col>3</xdr:col>
      <xdr:colOff>1277389</xdr:colOff>
      <xdr:row>43</xdr:row>
      <xdr:rowOff>1006477</xdr:rowOff>
    </xdr:to>
    <xdr:pic>
      <xdr:nvPicPr>
        <xdr:cNvPr id="12" name="Рисунок 11" descr="Настольная карточная игра для детей &quot;Домашний переполох&quot; - изображение 1">
          <a:extLst>
            <a:ext uri="{FF2B5EF4-FFF2-40B4-BE49-F238E27FC236}">
              <a16:creationId xmlns:a16="http://schemas.microsoft.com/office/drawing/2014/main" xmlns="" id="{0443870C-1CAF-5581-FF39-B9B0A42F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6846170"/>
          <a:ext cx="944880" cy="94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41</xdr:row>
      <xdr:rowOff>228600</xdr:rowOff>
    </xdr:from>
    <xdr:to>
      <xdr:col>3</xdr:col>
      <xdr:colOff>1277389</xdr:colOff>
      <xdr:row>41</xdr:row>
      <xdr:rowOff>1173480</xdr:rowOff>
    </xdr:to>
    <xdr:pic>
      <xdr:nvPicPr>
        <xdr:cNvPr id="13" name="Рисунок 12" descr="Фразовый конструктор на липучках &quot;Составь преложение&quot; - изображение 1">
          <a:extLst>
            <a:ext uri="{FF2B5EF4-FFF2-40B4-BE49-F238E27FC236}">
              <a16:creationId xmlns:a16="http://schemas.microsoft.com/office/drawing/2014/main" xmlns="" id="{85A16C2E-C9E4-5C8B-0123-21D47D44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5349873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40</xdr:row>
      <xdr:rowOff>228600</xdr:rowOff>
    </xdr:from>
    <xdr:to>
      <xdr:col>3</xdr:col>
      <xdr:colOff>1277389</xdr:colOff>
      <xdr:row>40</xdr:row>
      <xdr:rowOff>1173228</xdr:rowOff>
    </xdr:to>
    <xdr:pic>
      <xdr:nvPicPr>
        <xdr:cNvPr id="14" name="Рисунок 13" descr="Развивающая игра на липучках &quot;Изучаем животный мир&quot; - изображение 1">
          <a:extLst>
            <a:ext uri="{FF2B5EF4-FFF2-40B4-BE49-F238E27FC236}">
              <a16:creationId xmlns:a16="http://schemas.microsoft.com/office/drawing/2014/main" xmlns="" id="{E6C12E44-E2EA-30DE-04BD-CC2CF26DF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400598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39</xdr:row>
      <xdr:rowOff>228600</xdr:rowOff>
    </xdr:from>
    <xdr:to>
      <xdr:col>3</xdr:col>
      <xdr:colOff>1277389</xdr:colOff>
      <xdr:row>39</xdr:row>
      <xdr:rowOff>1173732</xdr:rowOff>
    </xdr:to>
    <xdr:pic>
      <xdr:nvPicPr>
        <xdr:cNvPr id="15" name="Рисунок 14" descr="Развивающий набор игр на липучках &quot;Я изучаю мир&quot; - изображение 1">
          <a:extLst>
            <a:ext uri="{FF2B5EF4-FFF2-40B4-BE49-F238E27FC236}">
              <a16:creationId xmlns:a16="http://schemas.microsoft.com/office/drawing/2014/main" xmlns="" id="{3B944AEC-1DBB-D74A-80AB-BA46FCC7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2592818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38</xdr:row>
      <xdr:rowOff>228600</xdr:rowOff>
    </xdr:from>
    <xdr:to>
      <xdr:col>3</xdr:col>
      <xdr:colOff>1277389</xdr:colOff>
      <xdr:row>38</xdr:row>
      <xdr:rowOff>1173983</xdr:rowOff>
    </xdr:to>
    <xdr:pic>
      <xdr:nvPicPr>
        <xdr:cNvPr id="16" name="Рисунок 15" descr="Развивающий набор игр на липучках &quot;Первый набор малыша&quot; - изображение 1">
          <a:extLst>
            <a:ext uri="{FF2B5EF4-FFF2-40B4-BE49-F238E27FC236}">
              <a16:creationId xmlns:a16="http://schemas.microsoft.com/office/drawing/2014/main" xmlns="" id="{5C7D14B4-046C-5E30-1254-6E7B94DA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1207364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36</xdr:row>
      <xdr:rowOff>69278</xdr:rowOff>
    </xdr:from>
    <xdr:to>
      <xdr:col>3</xdr:col>
      <xdr:colOff>1277389</xdr:colOff>
      <xdr:row>36</xdr:row>
      <xdr:rowOff>1014661</xdr:rowOff>
    </xdr:to>
    <xdr:pic>
      <xdr:nvPicPr>
        <xdr:cNvPr id="17" name="Рисунок 16" descr="Аппликации Животные для детей от 3 лет - изображение 1">
          <a:extLst>
            <a:ext uri="{FF2B5EF4-FFF2-40B4-BE49-F238E27FC236}">
              <a16:creationId xmlns:a16="http://schemas.microsoft.com/office/drawing/2014/main" xmlns="" id="{B0142EFD-20C8-A1CE-7D83-B64A2E78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973878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35</xdr:row>
      <xdr:rowOff>69278</xdr:rowOff>
    </xdr:from>
    <xdr:to>
      <xdr:col>3</xdr:col>
      <xdr:colOff>1277389</xdr:colOff>
      <xdr:row>35</xdr:row>
      <xdr:rowOff>1014661</xdr:rowOff>
    </xdr:to>
    <xdr:pic>
      <xdr:nvPicPr>
        <xdr:cNvPr id="18" name="Рисунок 17" descr="Аппликации Транспорт для детей от 3 лет - изображение 1">
          <a:extLst>
            <a:ext uri="{FF2B5EF4-FFF2-40B4-BE49-F238E27FC236}">
              <a16:creationId xmlns:a16="http://schemas.microsoft.com/office/drawing/2014/main" xmlns="" id="{F0946213-E0AB-7F19-8C0F-B5319FF9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8706623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34</xdr:row>
      <xdr:rowOff>69278</xdr:rowOff>
    </xdr:from>
    <xdr:to>
      <xdr:col>3</xdr:col>
      <xdr:colOff>1277389</xdr:colOff>
      <xdr:row>35</xdr:row>
      <xdr:rowOff>10710</xdr:rowOff>
    </xdr:to>
    <xdr:pic>
      <xdr:nvPicPr>
        <xdr:cNvPr id="19" name="Рисунок 18" descr="Мои первые Аппликации для детей от 3 лет - изображение 1">
          <a:extLst>
            <a:ext uri="{FF2B5EF4-FFF2-40B4-BE49-F238E27FC236}">
              <a16:creationId xmlns:a16="http://schemas.microsoft.com/office/drawing/2014/main" xmlns="" id="{3380AC87-592B-5BF9-3D85-4C7C0D5B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7702169"/>
          <a:ext cx="944880" cy="945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33</xdr:row>
      <xdr:rowOff>69278</xdr:rowOff>
    </xdr:from>
    <xdr:to>
      <xdr:col>3</xdr:col>
      <xdr:colOff>1277389</xdr:colOff>
      <xdr:row>33</xdr:row>
      <xdr:rowOff>1015919</xdr:rowOff>
    </xdr:to>
    <xdr:pic>
      <xdr:nvPicPr>
        <xdr:cNvPr id="20" name="Рисунок 19" descr="Развивающая книга Аппликации Веселый Алфавит для детей 5-7 лет - изображение 1">
          <a:extLst>
            <a:ext uri="{FF2B5EF4-FFF2-40B4-BE49-F238E27FC236}">
              <a16:creationId xmlns:a16="http://schemas.microsoft.com/office/drawing/2014/main" xmlns="" id="{B495CA58-3859-D116-5837-8254FB9D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6670005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32</xdr:row>
      <xdr:rowOff>69278</xdr:rowOff>
    </xdr:from>
    <xdr:to>
      <xdr:col>3</xdr:col>
      <xdr:colOff>1277389</xdr:colOff>
      <xdr:row>33</xdr:row>
      <xdr:rowOff>5040</xdr:rowOff>
    </xdr:to>
    <xdr:pic>
      <xdr:nvPicPr>
        <xdr:cNvPr id="21" name="Рисунок 20" descr="Развивающая книга Аппликации Веселые Цифры для детей 4-6 лет - изображение 1">
          <a:extLst>
            <a:ext uri="{FF2B5EF4-FFF2-40B4-BE49-F238E27FC236}">
              <a16:creationId xmlns:a16="http://schemas.microsoft.com/office/drawing/2014/main" xmlns="" id="{8073D615-43A2-B17D-1831-B54BB732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5658623"/>
          <a:ext cx="944880" cy="947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30</xdr:row>
      <xdr:rowOff>69278</xdr:rowOff>
    </xdr:from>
    <xdr:to>
      <xdr:col>3</xdr:col>
      <xdr:colOff>1277389</xdr:colOff>
      <xdr:row>30</xdr:row>
      <xdr:rowOff>1016171</xdr:rowOff>
    </xdr:to>
    <xdr:pic>
      <xdr:nvPicPr>
        <xdr:cNvPr id="22" name="Рисунок 21" descr="Раскраска антистресс взрослая для женщин - изображение 1">
          <a:extLst>
            <a:ext uri="{FF2B5EF4-FFF2-40B4-BE49-F238E27FC236}">
              <a16:creationId xmlns:a16="http://schemas.microsoft.com/office/drawing/2014/main" xmlns="" id="{B79013B9-97BD-E8D2-FA9C-8A95FDE5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4349369"/>
          <a:ext cx="944880" cy="94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29</xdr:row>
      <xdr:rowOff>69278</xdr:rowOff>
    </xdr:from>
    <xdr:to>
      <xdr:col>3</xdr:col>
      <xdr:colOff>1163933</xdr:colOff>
      <xdr:row>29</xdr:row>
      <xdr:rowOff>1174908</xdr:rowOff>
    </xdr:to>
    <xdr:pic>
      <xdr:nvPicPr>
        <xdr:cNvPr id="23" name="Рисунок 22" descr="Раскраска по номерам для детей 5-6-7 лет - изображение 1">
          <a:extLst>
            <a:ext uri="{FF2B5EF4-FFF2-40B4-BE49-F238E27FC236}">
              <a16:creationId xmlns:a16="http://schemas.microsoft.com/office/drawing/2014/main" xmlns="" id="{86ED9B68-926A-D5A6-870A-0C342876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3005478"/>
          <a:ext cx="831424" cy="110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28</xdr:row>
      <xdr:rowOff>69278</xdr:rowOff>
    </xdr:from>
    <xdr:to>
      <xdr:col>3</xdr:col>
      <xdr:colOff>1162675</xdr:colOff>
      <xdr:row>28</xdr:row>
      <xdr:rowOff>1170380</xdr:rowOff>
    </xdr:to>
    <xdr:pic>
      <xdr:nvPicPr>
        <xdr:cNvPr id="24" name="Рисунок 23" descr="Рисуем по точкам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xmlns="" id="{C56B52CF-116A-F726-DC98-52C2D05E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1661587"/>
          <a:ext cx="830166" cy="110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27</xdr:row>
      <xdr:rowOff>69278</xdr:rowOff>
    </xdr:from>
    <xdr:to>
      <xdr:col>3</xdr:col>
      <xdr:colOff>1160159</xdr:colOff>
      <xdr:row>27</xdr:row>
      <xdr:rowOff>1168367</xdr:rowOff>
    </xdr:to>
    <xdr:pic>
      <xdr:nvPicPr>
        <xdr:cNvPr id="25" name="Рисунок 24" descr="Учимся рисовать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xmlns="" id="{BCF888B8-8DB5-A6C4-FB67-ECFC4ADA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0317696"/>
          <a:ext cx="827650" cy="1099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26</xdr:row>
      <xdr:rowOff>69278</xdr:rowOff>
    </xdr:from>
    <xdr:to>
      <xdr:col>3</xdr:col>
      <xdr:colOff>1157644</xdr:colOff>
      <xdr:row>26</xdr:row>
      <xdr:rowOff>1157299</xdr:rowOff>
    </xdr:to>
    <xdr:pic>
      <xdr:nvPicPr>
        <xdr:cNvPr id="26" name="Рисунок 25" descr="Прописи для дошкольников развивающая тетрадь для детей 4+ - изображение 1">
          <a:extLst>
            <a:ext uri="{FF2B5EF4-FFF2-40B4-BE49-F238E27FC236}">
              <a16:creationId xmlns:a16="http://schemas.microsoft.com/office/drawing/2014/main" xmlns="" id="{0E91B60C-2039-4424-B01E-72CFA189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8973805"/>
          <a:ext cx="825135" cy="108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24</xdr:row>
      <xdr:rowOff>76202</xdr:rowOff>
    </xdr:from>
    <xdr:to>
      <xdr:col>3</xdr:col>
      <xdr:colOff>1277389</xdr:colOff>
      <xdr:row>24</xdr:row>
      <xdr:rowOff>1021082</xdr:rowOff>
    </xdr:to>
    <xdr:pic>
      <xdr:nvPicPr>
        <xdr:cNvPr id="27" name="Рисунок 26" descr="Вырезалки для девочки - изображение 1">
          <a:extLst>
            <a:ext uri="{FF2B5EF4-FFF2-40B4-BE49-F238E27FC236}">
              <a16:creationId xmlns:a16="http://schemas.microsoft.com/office/drawing/2014/main" xmlns="" id="{0B9492DC-73D4-CA4C-2DEA-8613A622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7678402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23</xdr:row>
      <xdr:rowOff>76202</xdr:rowOff>
    </xdr:from>
    <xdr:to>
      <xdr:col>3</xdr:col>
      <xdr:colOff>1277389</xdr:colOff>
      <xdr:row>24</xdr:row>
      <xdr:rowOff>30230</xdr:rowOff>
    </xdr:to>
    <xdr:pic>
      <xdr:nvPicPr>
        <xdr:cNvPr id="28" name="Рисунок 27" descr="Вырезалки для мальчиков - изображение 1">
          <a:extLst>
            <a:ext uri="{FF2B5EF4-FFF2-40B4-BE49-F238E27FC236}">
              <a16:creationId xmlns:a16="http://schemas.microsoft.com/office/drawing/2014/main" xmlns="" id="{9657A8B0-FB40-CC48-71F7-F27ED108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668780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22</xdr:row>
      <xdr:rowOff>76202</xdr:rowOff>
    </xdr:from>
    <xdr:to>
      <xdr:col>3</xdr:col>
      <xdr:colOff>1277389</xdr:colOff>
      <xdr:row>23</xdr:row>
      <xdr:rowOff>16879</xdr:rowOff>
    </xdr:to>
    <xdr:pic>
      <xdr:nvPicPr>
        <xdr:cNvPr id="29" name="Рисунок 28" descr="Вырезалка для детей. Подбери заплатку. Вырезай и клей. - изображение 1">
          <a:extLst>
            <a:ext uri="{FF2B5EF4-FFF2-40B4-BE49-F238E27FC236}">
              <a16:creationId xmlns:a16="http://schemas.microsoft.com/office/drawing/2014/main" xmlns="" id="{AB07C541-9F15-27C1-0772-D6180F26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5683347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21</xdr:row>
      <xdr:rowOff>76202</xdr:rowOff>
    </xdr:from>
    <xdr:to>
      <xdr:col>3</xdr:col>
      <xdr:colOff>1277389</xdr:colOff>
      <xdr:row>22</xdr:row>
      <xdr:rowOff>9953</xdr:rowOff>
    </xdr:to>
    <xdr:pic>
      <xdr:nvPicPr>
        <xdr:cNvPr id="30" name="Рисунок 29" descr="Вырезалка для детей. Подбери по контуру. Вырезай и клей. - изображение 1">
          <a:extLst>
            <a:ext uri="{FF2B5EF4-FFF2-40B4-BE49-F238E27FC236}">
              <a16:creationId xmlns:a16="http://schemas.microsoft.com/office/drawing/2014/main" xmlns="" id="{10CAE6D5-CF08-F0BC-B35A-824A0A46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4671966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20</xdr:row>
      <xdr:rowOff>76202</xdr:rowOff>
    </xdr:from>
    <xdr:to>
      <xdr:col>3</xdr:col>
      <xdr:colOff>1277389</xdr:colOff>
      <xdr:row>20</xdr:row>
      <xdr:rowOff>1021585</xdr:rowOff>
    </xdr:to>
    <xdr:pic>
      <xdr:nvPicPr>
        <xdr:cNvPr id="31" name="Рисунок 30" descr="Учимся вырезать по контуру. Вырезалка для детей - изображение 1">
          <a:extLst>
            <a:ext uri="{FF2B5EF4-FFF2-40B4-BE49-F238E27FC236}">
              <a16:creationId xmlns:a16="http://schemas.microsoft.com/office/drawing/2014/main" xmlns="" id="{B1ECD217-4140-283D-5AF7-F4E3C141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3639802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19</xdr:row>
      <xdr:rowOff>76202</xdr:rowOff>
    </xdr:from>
    <xdr:to>
      <xdr:col>3</xdr:col>
      <xdr:colOff>1277389</xdr:colOff>
      <xdr:row>19</xdr:row>
      <xdr:rowOff>1021585</xdr:rowOff>
    </xdr:to>
    <xdr:pic>
      <xdr:nvPicPr>
        <xdr:cNvPr id="32" name="Рисунок 31" descr="Учимся вырезать фигуры. Вырезалка для детей - изображение 1">
          <a:extLst>
            <a:ext uri="{FF2B5EF4-FFF2-40B4-BE49-F238E27FC236}">
              <a16:creationId xmlns:a16="http://schemas.microsoft.com/office/drawing/2014/main" xmlns="" id="{91A47167-7ECF-B16C-D2AB-9E2B938AC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2607638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18</xdr:row>
      <xdr:rowOff>76202</xdr:rowOff>
    </xdr:from>
    <xdr:to>
      <xdr:col>3</xdr:col>
      <xdr:colOff>1277389</xdr:colOff>
      <xdr:row>19</xdr:row>
      <xdr:rowOff>10204</xdr:rowOff>
    </xdr:to>
    <xdr:pic>
      <xdr:nvPicPr>
        <xdr:cNvPr id="33" name="Рисунок 32" descr="Мои первые вырезалки. Вырезалка для детей - изображение 1">
          <a:extLst>
            <a:ext uri="{FF2B5EF4-FFF2-40B4-BE49-F238E27FC236}">
              <a16:creationId xmlns:a16="http://schemas.microsoft.com/office/drawing/2014/main" xmlns="" id="{6E06A8D8-E3E7-BD1B-14D7-ACADFF1A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159625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16</xdr:row>
      <xdr:rowOff>228600</xdr:rowOff>
    </xdr:from>
    <xdr:to>
      <xdr:col>3</xdr:col>
      <xdr:colOff>1277389</xdr:colOff>
      <xdr:row>16</xdr:row>
      <xdr:rowOff>1174989</xdr:rowOff>
    </xdr:to>
    <xdr:pic>
      <xdr:nvPicPr>
        <xdr:cNvPr id="34" name="Рисунок 33" descr="Развивающая многоразовая тетрадь Лепим заплатки из воздушного пластилина - изображение 1">
          <a:extLst>
            <a:ext uri="{FF2B5EF4-FFF2-40B4-BE49-F238E27FC236}">
              <a16:creationId xmlns:a16="http://schemas.microsoft.com/office/drawing/2014/main" xmlns="" id="{CE1B7441-B26E-6EE1-5D96-65FFB8BC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0086109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15</xdr:row>
      <xdr:rowOff>228600</xdr:rowOff>
    </xdr:from>
    <xdr:to>
      <xdr:col>3</xdr:col>
      <xdr:colOff>1277389</xdr:colOff>
      <xdr:row>15</xdr:row>
      <xdr:rowOff>1174989</xdr:rowOff>
    </xdr:to>
    <xdr:pic>
      <xdr:nvPicPr>
        <xdr:cNvPr id="35" name="Рисунок 34" descr="Многоразовая развивающая тетрадь для детей 3-4 года - изображение 1">
          <a:extLst>
            <a:ext uri="{FF2B5EF4-FFF2-40B4-BE49-F238E27FC236}">
              <a16:creationId xmlns:a16="http://schemas.microsoft.com/office/drawing/2014/main" xmlns="" id="{784D0774-2B4D-99C8-C052-4B2DCFA0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8666018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14</xdr:row>
      <xdr:rowOff>228600</xdr:rowOff>
    </xdr:from>
    <xdr:to>
      <xdr:col>3</xdr:col>
      <xdr:colOff>1277389</xdr:colOff>
      <xdr:row>14</xdr:row>
      <xdr:rowOff>1174989</xdr:rowOff>
    </xdr:to>
    <xdr:pic>
      <xdr:nvPicPr>
        <xdr:cNvPr id="36" name="Рисунок 35" descr="Развивающая тетрадь Мои первые линии для детей 1-3 лет - изображение 1">
          <a:extLst>
            <a:ext uri="{FF2B5EF4-FFF2-40B4-BE49-F238E27FC236}">
              <a16:creationId xmlns:a16="http://schemas.microsoft.com/office/drawing/2014/main" xmlns="" id="{6FB59DD1-0995-DF28-A490-059AA514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7245927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13</xdr:row>
      <xdr:rowOff>228600</xdr:rowOff>
    </xdr:from>
    <xdr:to>
      <xdr:col>3</xdr:col>
      <xdr:colOff>1277389</xdr:colOff>
      <xdr:row>13</xdr:row>
      <xdr:rowOff>1174989</xdr:rowOff>
    </xdr:to>
    <xdr:pic>
      <xdr:nvPicPr>
        <xdr:cNvPr id="37" name="Рисунок 36" descr="Многоразовая развивающая тетрадь Буквы для детей 5-7 лет - изображение 1">
          <a:extLst>
            <a:ext uri="{FF2B5EF4-FFF2-40B4-BE49-F238E27FC236}">
              <a16:creationId xmlns:a16="http://schemas.microsoft.com/office/drawing/2014/main" xmlns="" id="{1A6044F7-421A-6E8F-FEE7-79C8FFC5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5825836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12</xdr:row>
      <xdr:rowOff>228600</xdr:rowOff>
    </xdr:from>
    <xdr:to>
      <xdr:col>3</xdr:col>
      <xdr:colOff>1277389</xdr:colOff>
      <xdr:row>12</xdr:row>
      <xdr:rowOff>1174738</xdr:rowOff>
    </xdr:to>
    <xdr:pic>
      <xdr:nvPicPr>
        <xdr:cNvPr id="38" name="Рисунок 37" descr="Многоразовая развивающая тетрадь Цифры для детей 4-6 лет - изображение 1">
          <a:extLst>
            <a:ext uri="{FF2B5EF4-FFF2-40B4-BE49-F238E27FC236}">
              <a16:creationId xmlns:a16="http://schemas.microsoft.com/office/drawing/2014/main" xmlns="" id="{A9D450D1-6637-D7F7-C313-9B09083B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433455"/>
          <a:ext cx="944880" cy="94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11</xdr:row>
      <xdr:rowOff>228600</xdr:rowOff>
    </xdr:from>
    <xdr:to>
      <xdr:col>3</xdr:col>
      <xdr:colOff>1277389</xdr:colOff>
      <xdr:row>11</xdr:row>
      <xdr:rowOff>1175241</xdr:rowOff>
    </xdr:to>
    <xdr:pic>
      <xdr:nvPicPr>
        <xdr:cNvPr id="39" name="Рисунок 38" descr="Многоразовая развивающая тетрадь для детей 2-3 лет - изображение 1">
          <a:extLst>
            <a:ext uri="{FF2B5EF4-FFF2-40B4-BE49-F238E27FC236}">
              <a16:creationId xmlns:a16="http://schemas.microsoft.com/office/drawing/2014/main" xmlns="" id="{9C2F7FA1-6592-9834-AA35-572E5EF1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020291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0.png"/><Relationship Id="rId18" Type="http://schemas.openxmlformats.org/officeDocument/2006/relationships/image" Target="../media/image180.png"/><Relationship Id="rId26" Type="http://schemas.openxmlformats.org/officeDocument/2006/relationships/image" Target="../media/image260.png"/><Relationship Id="rId8" Type="http://schemas.openxmlformats.org/officeDocument/2006/relationships/image" Target="../media/image80.png"/><Relationship Id="rId3" Type="http://schemas.openxmlformats.org/officeDocument/2006/relationships/image" Target="../media/image35.png"/><Relationship Id="rId21" Type="http://schemas.openxmlformats.org/officeDocument/2006/relationships/image" Target="../media/image210.png"/><Relationship Id="rId7" Type="http://schemas.openxmlformats.org/officeDocument/2006/relationships/image" Target="../media/image70.png"/><Relationship Id="rId12" Type="http://schemas.openxmlformats.org/officeDocument/2006/relationships/image" Target="../media/image120.png"/><Relationship Id="rId17" Type="http://schemas.openxmlformats.org/officeDocument/2006/relationships/image" Target="../media/image17.png"/><Relationship Id="rId25" Type="http://schemas.openxmlformats.org/officeDocument/2006/relationships/image" Target="../media/image250.png"/><Relationship Id="rId33" Type="http://schemas.openxmlformats.org/officeDocument/2006/relationships/image" Target="../media/image330.png"/><Relationship Id="rId2" Type="http://schemas.openxmlformats.org/officeDocument/2006/relationships/image" Target="../media/image211.png"/><Relationship Id="rId16" Type="http://schemas.openxmlformats.org/officeDocument/2006/relationships/image" Target="../media/image160.png"/><Relationship Id="rId20" Type="http://schemas.openxmlformats.org/officeDocument/2006/relationships/image" Target="../media/image200.png"/><Relationship Id="rId29" Type="http://schemas.openxmlformats.org/officeDocument/2006/relationships/image" Target="../media/image290.png"/><Relationship Id="rId1" Type="http://schemas.openxmlformats.org/officeDocument/2006/relationships/image" Target="../media/image110.png"/><Relationship Id="rId6" Type="http://schemas.openxmlformats.org/officeDocument/2006/relationships/image" Target="../media/image60.png"/><Relationship Id="rId11" Type="http://schemas.openxmlformats.org/officeDocument/2006/relationships/image" Target="../media/image111.png"/><Relationship Id="rId24" Type="http://schemas.openxmlformats.org/officeDocument/2006/relationships/image" Target="../media/image240.png"/><Relationship Id="rId32" Type="http://schemas.openxmlformats.org/officeDocument/2006/relationships/image" Target="../media/image320.png"/><Relationship Id="rId5" Type="http://schemas.openxmlformats.org/officeDocument/2006/relationships/image" Target="../media/image50.png"/><Relationship Id="rId15" Type="http://schemas.openxmlformats.org/officeDocument/2006/relationships/image" Target="../media/image150.png"/><Relationship Id="rId23" Type="http://schemas.openxmlformats.org/officeDocument/2006/relationships/image" Target="../media/image230.png"/><Relationship Id="rId28" Type="http://schemas.openxmlformats.org/officeDocument/2006/relationships/image" Target="../media/image280.png"/><Relationship Id="rId10" Type="http://schemas.openxmlformats.org/officeDocument/2006/relationships/image" Target="../media/image100.png"/><Relationship Id="rId19" Type="http://schemas.openxmlformats.org/officeDocument/2006/relationships/image" Target="../media/image190.png"/><Relationship Id="rId31" Type="http://schemas.openxmlformats.org/officeDocument/2006/relationships/image" Target="../media/image310.png"/><Relationship Id="rId4" Type="http://schemas.openxmlformats.org/officeDocument/2006/relationships/image" Target="../media/image40.png"/><Relationship Id="rId9" Type="http://schemas.openxmlformats.org/officeDocument/2006/relationships/image" Target="../media/image90.png"/><Relationship Id="rId14" Type="http://schemas.openxmlformats.org/officeDocument/2006/relationships/image" Target="../media/image140.png"/><Relationship Id="rId22" Type="http://schemas.openxmlformats.org/officeDocument/2006/relationships/image" Target="../media/image22.png"/><Relationship Id="rId27" Type="http://schemas.openxmlformats.org/officeDocument/2006/relationships/image" Target="../media/image270.png"/><Relationship Id="rId30" Type="http://schemas.openxmlformats.org/officeDocument/2006/relationships/image" Target="../media/image30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raav.ru/product/&#1088;&#1072;&#1079;&#1074;&#1080;&#1074;&#1072;&#1102;&#1097;&#1072;&#1103;-&#1084;&#1085;&#1086;&#1075;&#1086;&#1088;&#1072;&#1079;&#1086;&#1074;&#1072;&#1103;-&#1090;&#1077;&#1090;&#1088;&#1072;&#1076;&#1100;-&#1083;&#1077;/" TargetMode="External"/><Relationship Id="rId13" Type="http://schemas.openxmlformats.org/officeDocument/2006/relationships/hyperlink" Target="https://kraav.ru/product/&#1091;&#1095;&#1080;&#1084;&#1089;&#1103;-&#1074;&#1099;&#1088;&#1077;&#1079;&#1072;&#1090;&#1100;-&#1092;&#1080;&#1075;&#1091;&#1088;&#1099;-&#1074;&#1099;&#1088;&#1077;&#1079;&#1072;&#1083;&#1082;&#1072;-&#1076;&#1083;&#1103;/" TargetMode="External"/><Relationship Id="rId18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-2/" TargetMode="External"/><Relationship Id="rId26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76;/" TargetMode="External"/><Relationship Id="rId3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3;&#1091;/" TargetMode="External"/><Relationship Id="rId21" Type="http://schemas.openxmlformats.org/officeDocument/2006/relationships/hyperlink" Target="https://kraav.ru/product/&#1072;&#1087;&#1087;&#1083;&#1080;&#1082;&#1072;&#1094;&#1080;&#1080;-&#1078;&#1080;&#1074;&#1086;&#1090;&#1085;&#1099;&#1077;-&#1076;&#1083;&#1103;-&#1076;&#1077;&#1090;&#1077;&#1081;-&#1086;&#1090;-3-&#1083;&#1077;&#1090;/" TargetMode="External"/><Relationship Id="rId34" Type="http://schemas.openxmlformats.org/officeDocument/2006/relationships/hyperlink" Target="https://kraav.ru/product/&#1088;&#1080;&#1089;&#1091;&#1077;&#1084;-&#1087;&#1086;-&#1090;&#1086;&#1095;&#1082;&#1072;&#1084;-&#1088;&#1072;&#1079;&#1074;&#1080;&#1074;&#1072;&#1102;&#1097;&#1072;&#1103;-&#1082;&#1085;&#1080;&#1075;&#1072;-&#1088;&#1072;/" TargetMode="External"/><Relationship Id="rId7" Type="http://schemas.openxmlformats.org/officeDocument/2006/relationships/hyperlink" Target="https://kraav.ru/product/&#1088;&#1072;&#1079;&#1074;&#1080;&#1074;&#1072;&#1102;&#1097;&#1072;&#1103;-&#1090;&#1077;&#1090;&#1088;&#1072;&#1076;&#1100;-&#1084;&#1086;&#1080;-&#1087;&#1077;&#1088;&#1074;&#1099;&#1077;-&#1083;&#1080;&#1085;&#1080;&#1080;/" TargetMode="External"/><Relationship Id="rId12" Type="http://schemas.openxmlformats.org/officeDocument/2006/relationships/hyperlink" Target="https://kraav.ru/product/&#1091;&#1095;&#1080;&#1084;&#1089;&#1103;-&#1074;&#1099;&#1088;&#1077;&#1079;&#1072;&#1090;&#1100;-&#1087;&#1086;-&#1082;&#1086;&#1085;&#1090;&#1091;&#1088;&#1091;-&#1074;&#1099;&#1088;&#1077;&#1079;&#1072;&#1083;&#1082;&#1072;/" TargetMode="External"/><Relationship Id="rId17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/" TargetMode="External"/><Relationship Id="rId25" Type="http://schemas.openxmlformats.org/officeDocument/2006/relationships/hyperlink" Target="https://kraav.ru/product/&#1092;&#1088;&#1072;&#1079;&#1086;&#1074;&#1099;&#1081;-&#1082;&#1086;&#1085;&#1089;&#1090;&#1088;&#1091;&#1082;&#1090;&#1086;&#1088;-&#1085;&#1072;-&#1083;&#1080;&#1087;&#1091;&#1095;&#1082;&#1072;&#1093;-&#1089;&#1086;&#1089;/" TargetMode="External"/><Relationship Id="rId33" Type="http://schemas.openxmlformats.org/officeDocument/2006/relationships/hyperlink" Target="https://kraav.ru/product/&#1091;&#1095;&#1080;&#1084;&#1089;&#1103;-&#1088;&#1080;&#1089;&#1086;&#1074;&#1072;&#1090;&#1100;-&#1088;&#1072;&#1079;&#1074;&#1080;&#1074;&#1072;&#1102;&#1097;&#1072;&#1103;-&#1082;&#1085;&#1080;&#1075;&#1072;-&#1088;&#1072;/" TargetMode="External"/><Relationship Id="rId2" Type="http://schemas.openxmlformats.org/officeDocument/2006/relationships/hyperlink" Target="https://kraav.ru/" TargetMode="External"/><Relationship Id="rId16" Type="http://schemas.openxmlformats.org/officeDocument/2006/relationships/hyperlink" Target="https://kraav.ru/product/&#1088;&#1072;&#1089;&#1082;&#1088;&#1072;&#1089;&#1082;&#1072;-&#1072;&#1085;&#1090;&#1080;&#1089;&#1090;&#1088;&#1077;&#1089;&#1089;-&#1074;&#1079;&#1088;&#1086;&#1089;&#1083;&#1072;&#1103;-&#1076;&#1083;&#1103;-&#1078;&#1077;/" TargetMode="External"/><Relationship Id="rId20" Type="http://schemas.openxmlformats.org/officeDocument/2006/relationships/hyperlink" Target="https://kraav.ru/product/&#1072;&#1087;&#1087;&#1083;&#1080;&#1082;&#1072;&#1094;&#1080;&#1080;-&#1090;&#1088;&#1072;&#1085;&#1089;&#1087;&#1086;&#1088;&#1090;-&#1076;&#1083;&#1103;-&#1076;&#1077;&#1090;&#1077;&#1081;-&#1086;&#1090;-3-&#1083;&#1077;&#1090;/" TargetMode="External"/><Relationship Id="rId29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89;/" TargetMode="External"/><Relationship Id="rId1" Type="http://schemas.openxmlformats.org/officeDocument/2006/relationships/hyperlink" Target="mailto:8404344@gmail.com" TargetMode="External"/><Relationship Id="rId6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/" TargetMode="External"/><Relationship Id="rId11" Type="http://schemas.openxmlformats.org/officeDocument/2006/relationships/hyperlink" Target="https://kraav.ru/product/&#1084;&#1086;&#1080;-&#1087;&#1077;&#1088;&#1074;&#1099;&#1077;-&#1074;&#1099;&#1088;&#1077;&#1079;&#1072;&#1083;&#1082;&#1080;-&#1074;&#1099;&#1088;&#1077;&#1079;&#1072;&#1083;&#1082;&#1072;-&#1076;&#1083;&#1103;-&#1076;&#1077;/" TargetMode="External"/><Relationship Id="rId24" Type="http://schemas.openxmlformats.org/officeDocument/2006/relationships/hyperlink" Target="https://kraav.ru/product/&#1088;&#1072;&#1079;&#1074;&#1080;&#1074;&#1072;&#1102;&#1097;&#1072;&#1103;-&#1080;&#1075;&#1088;&#1072;-&#1085;&#1072;-&#1083;&#1080;&#1087;&#1091;&#1095;&#1082;&#1072;&#1093;-&#1080;&#1079;&#1091;&#1095;&#1072;&#1077;&#1084;-2/" TargetMode="External"/><Relationship Id="rId32" Type="http://schemas.openxmlformats.org/officeDocument/2006/relationships/hyperlink" Target="https://kraav.ru/product/&#1087;&#1088;&#1086;&#1087;&#1080;&#1089;&#1080;-&#1076;&#1083;&#1103;-&#1076;&#1086;&#1096;&#1082;&#1086;&#1083;&#1100;&#1085;&#1080;&#1082;&#1086;&#1074;-&#1088;&#1072;&#1079;&#1074;&#1080;&#1074;&#1072;&#1102;&#1097;&#1072;/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94;&#1080;/" TargetMode="External"/><Relationship Id="rId15" Type="http://schemas.openxmlformats.org/officeDocument/2006/relationships/hyperlink" Target="https://kraav.ru/product/&#1074;&#1099;&#1088;&#1077;&#1079;&#1072;&#1083;&#1082;&#1072;-&#1076;&#1083;&#1103;-&#1076;&#1077;&#1090;&#1077;&#1081;-&#1087;&#1086;&#1076;&#1073;&#1077;&#1088;&#1080;-&#1079;&#1072;&#1087;&#1083;&#1072;&#1090;&#1082;&#1091;/" TargetMode="External"/><Relationship Id="rId23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103;-&#1080;&#1079;/" TargetMode="External"/><Relationship Id="rId28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5;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kraav.ru/product/&#1074;&#1099;&#1088;&#1077;&#1079;&#1072;&#1083;&#1082;&#1080;-&#1076;&#1083;&#1103;-&#1084;&#1072;&#1083;&#1100;&#1095;&#1080;&#1082;&#1086;&#1074;/" TargetMode="External"/><Relationship Id="rId19" Type="http://schemas.openxmlformats.org/officeDocument/2006/relationships/hyperlink" Target="https://kraav.ru/product/&#1084;&#1086;&#1080;-&#1087;&#1077;&#1088;&#1074;&#1099;&#1077;-&#1072;&#1087;&#1087;&#1083;&#1080;&#1082;&#1072;&#1094;&#1080;&#1080;-&#1076;&#1083;&#1103;-&#1076;&#1077;&#1090;&#1077;&#1081;-&#1086;&#1090;-3-&#1083;&#1077;&#1090;/" TargetMode="External"/><Relationship Id="rId31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1;/" TargetMode="External"/><Relationship Id="rId4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-2/" TargetMode="External"/><Relationship Id="rId9" Type="http://schemas.openxmlformats.org/officeDocument/2006/relationships/hyperlink" Target="https://kraav.ru/product/&#1074;&#1099;&#1088;&#1077;&#1079;&#1072;&#1083;&#1082;&#1080;-&#1076;&#1083;&#1103;-&#1076;&#1077;&#1074;&#1086;&#1095;&#1082;&#1080;/" TargetMode="External"/><Relationship Id="rId14" Type="http://schemas.openxmlformats.org/officeDocument/2006/relationships/hyperlink" Target="https://kraav.ru/product/&#1074;&#1099;&#1088;&#1077;&#1079;&#1072;&#1083;&#1082;&#1072;-&#1076;&#1083;&#1103;-&#1076;&#1077;&#1090;&#1077;&#1081;-&#1087;&#1086;&#1076;&#1073;&#1077;&#1088;&#1080;-&#1087;&#1086;-&#1082;&#1086;&#1085;&#1090;&#1091;&#1088;/" TargetMode="External"/><Relationship Id="rId22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087;&#1077;&#1088;/" TargetMode="External"/><Relationship Id="rId27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4;/" TargetMode="External"/><Relationship Id="rId30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2;/" TargetMode="External"/><Relationship Id="rId35" Type="http://schemas.openxmlformats.org/officeDocument/2006/relationships/hyperlink" Target="https://kraav.ru/product/&#1088;&#1072;&#1089;&#1082;&#1088;&#1072;&#1089;&#1082;&#1072;-&#1087;&#1086;-&#1085;&#1086;&#1084;&#1077;&#1088;&#1072;&#1084;-&#1076;&#1083;&#1103;-&#1076;&#1077;&#1090;&#1077;&#1081;-&#1088;&#1072;&#1079;&#1074;&#1080;&#1074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0"/>
  <sheetViews>
    <sheetView tabSelected="1" zoomScale="70" zoomScaleNormal="70" workbookViewId="0">
      <selection activeCell="A27" sqref="A27:XFD30"/>
    </sheetView>
  </sheetViews>
  <sheetFormatPr defaultColWidth="8.88671875" defaultRowHeight="15"/>
  <cols>
    <col min="1" max="2" width="8.88671875" customWidth="1"/>
    <col min="3" max="3" width="54.44140625" customWidth="1"/>
    <col min="4" max="4" width="20.88671875" customWidth="1"/>
    <col min="5" max="5" width="16.109375" style="11" customWidth="1"/>
    <col min="6" max="6" width="28.77734375" style="13" customWidth="1"/>
    <col min="7" max="7" width="16.44140625" customWidth="1"/>
    <col min="8" max="8" width="9.6640625" customWidth="1"/>
    <col min="9" max="9" width="10.33203125" customWidth="1"/>
    <col min="10" max="12" width="9.88671875" customWidth="1"/>
    <col min="13" max="13" width="10.109375" customWidth="1"/>
    <col min="14" max="16" width="10.33203125" customWidth="1"/>
    <col min="17" max="18" width="10" customWidth="1"/>
    <col min="19" max="19" width="12" customWidth="1"/>
    <col min="20" max="20" width="12.109375" customWidth="1"/>
  </cols>
  <sheetData>
    <row r="1" spans="2:20" s="3" customFormat="1" ht="18">
      <c r="C1" s="18" t="s">
        <v>42</v>
      </c>
      <c r="D1" s="18"/>
      <c r="E1" s="18"/>
      <c r="F1" s="19"/>
      <c r="G1" s="18"/>
    </row>
    <row r="2" spans="2:20" s="3" customFormat="1" ht="18">
      <c r="C2" s="3" t="s">
        <v>43</v>
      </c>
      <c r="F2" s="20"/>
    </row>
    <row r="3" spans="2:20" s="3" customFormat="1" ht="18">
      <c r="C3" s="3" t="s">
        <v>44</v>
      </c>
      <c r="F3" s="20"/>
    </row>
    <row r="4" spans="2:20" s="3" customFormat="1" ht="18">
      <c r="C4" s="3" t="s">
        <v>60</v>
      </c>
      <c r="F4" s="20"/>
    </row>
    <row r="5" spans="2:20" s="3" customFormat="1" ht="18">
      <c r="C5" s="3" t="s">
        <v>61</v>
      </c>
      <c r="D5" s="21"/>
      <c r="E5" s="21"/>
      <c r="F5" s="22"/>
      <c r="G5" s="21"/>
    </row>
    <row r="6" spans="2:20" s="3" customFormat="1" ht="18">
      <c r="C6" s="3" t="s">
        <v>138</v>
      </c>
      <c r="D6" s="21"/>
      <c r="F6" s="20"/>
    </row>
    <row r="7" spans="2:20" s="3" customFormat="1" ht="18">
      <c r="C7" s="21" t="s">
        <v>48</v>
      </c>
      <c r="F7" s="20"/>
    </row>
    <row r="8" spans="2:20" s="3" customFormat="1" ht="18">
      <c r="C8" s="3" t="s">
        <v>45</v>
      </c>
      <c r="F8" s="20"/>
    </row>
    <row r="9" spans="2:20" s="3" customFormat="1" ht="32.1" customHeight="1">
      <c r="B9" s="44" t="s">
        <v>1</v>
      </c>
      <c r="C9" s="45" t="s">
        <v>0</v>
      </c>
      <c r="D9" s="38" t="s">
        <v>53</v>
      </c>
      <c r="E9" s="37" t="s">
        <v>47</v>
      </c>
      <c r="F9" s="33" t="s">
        <v>62</v>
      </c>
      <c r="G9" s="45" t="s">
        <v>46</v>
      </c>
      <c r="H9" s="45" t="s">
        <v>49</v>
      </c>
      <c r="I9" s="43" t="s">
        <v>139</v>
      </c>
      <c r="J9" s="43"/>
      <c r="K9" s="2"/>
      <c r="L9" s="2"/>
      <c r="M9" s="43" t="s">
        <v>140</v>
      </c>
      <c r="N9" s="43"/>
      <c r="O9" s="2"/>
      <c r="P9" s="2"/>
      <c r="Q9" s="43" t="s">
        <v>141</v>
      </c>
      <c r="R9" s="43"/>
      <c r="S9" s="2"/>
      <c r="T9" s="2"/>
    </row>
    <row r="10" spans="2:20" s="3" customFormat="1" ht="18">
      <c r="B10" s="44"/>
      <c r="C10" s="45"/>
      <c r="D10" s="39"/>
      <c r="E10" s="37"/>
      <c r="F10" s="33"/>
      <c r="G10" s="45"/>
      <c r="H10" s="45"/>
      <c r="I10" s="4" t="s">
        <v>50</v>
      </c>
      <c r="J10" s="4" t="s">
        <v>49</v>
      </c>
      <c r="K10" s="4" t="s">
        <v>51</v>
      </c>
      <c r="L10" s="4" t="s">
        <v>52</v>
      </c>
      <c r="M10" s="4" t="s">
        <v>2</v>
      </c>
      <c r="N10" s="4" t="s">
        <v>49</v>
      </c>
      <c r="O10" s="4" t="s">
        <v>51</v>
      </c>
      <c r="P10" s="4" t="s">
        <v>52</v>
      </c>
      <c r="Q10" s="4" t="s">
        <v>2</v>
      </c>
      <c r="R10" s="4" t="s">
        <v>49</v>
      </c>
      <c r="S10" s="4" t="s">
        <v>51</v>
      </c>
      <c r="T10" s="4" t="s">
        <v>52</v>
      </c>
    </row>
    <row r="11" spans="2:20" s="10" customFormat="1" ht="21">
      <c r="B11" s="40" t="s">
        <v>3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2:20" s="6" customFormat="1" ht="111" customHeight="1">
      <c r="B12" s="5" t="s">
        <v>4</v>
      </c>
      <c r="C12" s="14" t="s">
        <v>103</v>
      </c>
      <c r="D12" s="1"/>
      <c r="E12" s="12" t="s">
        <v>55</v>
      </c>
      <c r="F12" s="14" t="s">
        <v>101</v>
      </c>
      <c r="G12" s="5">
        <v>435</v>
      </c>
      <c r="H12" s="7">
        <f>G12*5%</f>
        <v>21.75</v>
      </c>
      <c r="I12" s="7">
        <v>325</v>
      </c>
      <c r="J12" s="7">
        <f>I12/105*5</f>
        <v>15.476190476190476</v>
      </c>
      <c r="K12" s="8"/>
      <c r="L12" s="8">
        <f>I12*K12</f>
        <v>0</v>
      </c>
      <c r="M12" s="7">
        <v>305</v>
      </c>
      <c r="N12" s="7">
        <f>M12/105*5</f>
        <v>14.523809523809524</v>
      </c>
      <c r="O12" s="8"/>
      <c r="P12" s="8">
        <f>M12*O12</f>
        <v>0</v>
      </c>
      <c r="Q12" s="7">
        <v>285</v>
      </c>
      <c r="R12" s="7">
        <f>Q12/105*5</f>
        <v>13.571428571428573</v>
      </c>
      <c r="S12" s="9"/>
      <c r="T12" s="9">
        <f>Q12*S12</f>
        <v>0</v>
      </c>
    </row>
    <row r="13" spans="2:20" s="6" customFormat="1" ht="110.1" customHeight="1">
      <c r="B13" s="5" t="s">
        <v>5</v>
      </c>
      <c r="C13" s="14" t="s">
        <v>104</v>
      </c>
      <c r="D13" s="1"/>
      <c r="E13" s="12" t="s">
        <v>56</v>
      </c>
      <c r="F13" s="14" t="s">
        <v>101</v>
      </c>
      <c r="G13" s="5">
        <v>435</v>
      </c>
      <c r="H13" s="7">
        <f t="shared" ref="H13:H17" si="0">G13*5%</f>
        <v>21.75</v>
      </c>
      <c r="I13" s="7">
        <v>325</v>
      </c>
      <c r="J13" s="7">
        <f t="shared" ref="J13:J17" si="1">I13/105*5</f>
        <v>15.476190476190476</v>
      </c>
      <c r="K13" s="8"/>
      <c r="L13" s="8">
        <f t="shared" ref="L13:L17" si="2">I13*K13</f>
        <v>0</v>
      </c>
      <c r="M13" s="7">
        <v>305</v>
      </c>
      <c r="N13" s="7">
        <f t="shared" ref="N13:N17" si="3">M13/105*5</f>
        <v>14.523809523809524</v>
      </c>
      <c r="O13" s="8"/>
      <c r="P13" s="8">
        <f t="shared" ref="P13:P17" si="4">M13*O13</f>
        <v>0</v>
      </c>
      <c r="Q13" s="7">
        <v>285</v>
      </c>
      <c r="R13" s="7">
        <f t="shared" ref="R13:R17" si="5">Q13/105*5</f>
        <v>13.571428571428573</v>
      </c>
      <c r="S13" s="9"/>
      <c r="T13" s="9">
        <f t="shared" ref="T13:T17" si="6">Q13*S13</f>
        <v>0</v>
      </c>
    </row>
    <row r="14" spans="2:20" s="6" customFormat="1" ht="111.95" customHeight="1">
      <c r="B14" s="5" t="s">
        <v>6</v>
      </c>
      <c r="C14" s="14" t="s">
        <v>105</v>
      </c>
      <c r="D14" s="1"/>
      <c r="E14" s="12" t="s">
        <v>54</v>
      </c>
      <c r="F14" s="14" t="s">
        <v>101</v>
      </c>
      <c r="G14" s="5">
        <v>435</v>
      </c>
      <c r="H14" s="7">
        <f t="shared" si="0"/>
        <v>21.75</v>
      </c>
      <c r="I14" s="7">
        <v>325</v>
      </c>
      <c r="J14" s="7">
        <f t="shared" si="1"/>
        <v>15.476190476190476</v>
      </c>
      <c r="K14" s="8"/>
      <c r="L14" s="8">
        <f t="shared" si="2"/>
        <v>0</v>
      </c>
      <c r="M14" s="7">
        <v>305</v>
      </c>
      <c r="N14" s="7">
        <f t="shared" si="3"/>
        <v>14.523809523809524</v>
      </c>
      <c r="O14" s="8"/>
      <c r="P14" s="8">
        <f t="shared" si="4"/>
        <v>0</v>
      </c>
      <c r="Q14" s="7">
        <v>285</v>
      </c>
      <c r="R14" s="7">
        <f t="shared" si="5"/>
        <v>13.571428571428573</v>
      </c>
      <c r="S14" s="9"/>
      <c r="T14" s="9">
        <f t="shared" si="6"/>
        <v>0</v>
      </c>
    </row>
    <row r="15" spans="2:20" s="6" customFormat="1" ht="111.95" customHeight="1">
      <c r="B15" s="5" t="s">
        <v>7</v>
      </c>
      <c r="C15" s="14" t="s">
        <v>106</v>
      </c>
      <c r="D15" s="1"/>
      <c r="E15" s="12" t="s">
        <v>58</v>
      </c>
      <c r="F15" s="14" t="s">
        <v>101</v>
      </c>
      <c r="G15" s="5">
        <v>435</v>
      </c>
      <c r="H15" s="7">
        <f t="shared" si="0"/>
        <v>21.75</v>
      </c>
      <c r="I15" s="7">
        <v>325</v>
      </c>
      <c r="J15" s="7">
        <f t="shared" si="1"/>
        <v>15.476190476190476</v>
      </c>
      <c r="K15" s="8"/>
      <c r="L15" s="8">
        <f t="shared" si="2"/>
        <v>0</v>
      </c>
      <c r="M15" s="7">
        <v>305</v>
      </c>
      <c r="N15" s="7">
        <f t="shared" si="3"/>
        <v>14.523809523809524</v>
      </c>
      <c r="O15" s="8"/>
      <c r="P15" s="8">
        <f t="shared" si="4"/>
        <v>0</v>
      </c>
      <c r="Q15" s="7">
        <v>285</v>
      </c>
      <c r="R15" s="7">
        <f t="shared" si="5"/>
        <v>13.571428571428573</v>
      </c>
      <c r="S15" s="9"/>
      <c r="T15" s="9">
        <f t="shared" si="6"/>
        <v>0</v>
      </c>
    </row>
    <row r="16" spans="2:20" s="6" customFormat="1" ht="111.95" customHeight="1">
      <c r="B16" s="5" t="s">
        <v>8</v>
      </c>
      <c r="C16" s="14" t="s">
        <v>107</v>
      </c>
      <c r="D16" s="1"/>
      <c r="E16" s="12" t="s">
        <v>57</v>
      </c>
      <c r="F16" s="14" t="s">
        <v>101</v>
      </c>
      <c r="G16" s="5">
        <v>435</v>
      </c>
      <c r="H16" s="7">
        <f t="shared" si="0"/>
        <v>21.75</v>
      </c>
      <c r="I16" s="7">
        <v>325</v>
      </c>
      <c r="J16" s="7">
        <f t="shared" si="1"/>
        <v>15.476190476190476</v>
      </c>
      <c r="K16" s="8"/>
      <c r="L16" s="8">
        <f t="shared" si="2"/>
        <v>0</v>
      </c>
      <c r="M16" s="7">
        <v>305</v>
      </c>
      <c r="N16" s="7">
        <f t="shared" si="3"/>
        <v>14.523809523809524</v>
      </c>
      <c r="O16" s="8"/>
      <c r="P16" s="8">
        <f t="shared" si="4"/>
        <v>0</v>
      </c>
      <c r="Q16" s="7">
        <v>285</v>
      </c>
      <c r="R16" s="7">
        <f t="shared" si="5"/>
        <v>13.571428571428573</v>
      </c>
      <c r="S16" s="9"/>
      <c r="T16" s="9">
        <f t="shared" si="6"/>
        <v>0</v>
      </c>
    </row>
    <row r="17" spans="2:20" s="6" customFormat="1" ht="110.1" customHeight="1">
      <c r="B17" s="5" t="s">
        <v>32</v>
      </c>
      <c r="C17" s="14" t="s">
        <v>108</v>
      </c>
      <c r="D17" s="1"/>
      <c r="E17" s="12" t="s">
        <v>59</v>
      </c>
      <c r="F17" s="15" t="s">
        <v>102</v>
      </c>
      <c r="G17" s="5">
        <v>477</v>
      </c>
      <c r="H17" s="7">
        <f t="shared" si="0"/>
        <v>23.85</v>
      </c>
      <c r="I17" s="7">
        <v>365</v>
      </c>
      <c r="J17" s="7">
        <f t="shared" si="1"/>
        <v>17.38095238095238</v>
      </c>
      <c r="K17" s="8"/>
      <c r="L17" s="8">
        <f t="shared" si="2"/>
        <v>0</v>
      </c>
      <c r="M17" s="7">
        <v>345</v>
      </c>
      <c r="N17" s="7">
        <f t="shared" si="3"/>
        <v>16.428571428571427</v>
      </c>
      <c r="O17" s="8"/>
      <c r="P17" s="8">
        <f t="shared" si="4"/>
        <v>0</v>
      </c>
      <c r="Q17" s="7">
        <v>325</v>
      </c>
      <c r="R17" s="7">
        <f t="shared" si="5"/>
        <v>15.476190476190476</v>
      </c>
      <c r="S17" s="9"/>
      <c r="T17" s="9">
        <f t="shared" si="6"/>
        <v>0</v>
      </c>
    </row>
    <row r="18" spans="2:20" s="10" customFormat="1" ht="21">
      <c r="B18" s="42" t="s">
        <v>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2:20" s="6" customFormat="1" ht="80.099999999999994" customHeight="1">
      <c r="B19" s="5" t="s">
        <v>10</v>
      </c>
      <c r="C19" s="14" t="s">
        <v>109</v>
      </c>
      <c r="D19" s="1"/>
      <c r="E19" s="12" t="s">
        <v>66</v>
      </c>
      <c r="F19" s="14" t="s">
        <v>87</v>
      </c>
      <c r="G19" s="5">
        <v>225</v>
      </c>
      <c r="H19" s="7">
        <f>G19/105*5</f>
        <v>10.714285714285714</v>
      </c>
      <c r="I19" s="7">
        <v>155</v>
      </c>
      <c r="J19" s="7">
        <f>I19/105*5</f>
        <v>7.3809523809523814</v>
      </c>
      <c r="K19" s="8"/>
      <c r="L19" s="8">
        <f>I19*K19</f>
        <v>0</v>
      </c>
      <c r="M19" s="7">
        <v>130</v>
      </c>
      <c r="N19" s="7">
        <f>M19/105*5</f>
        <v>6.1904761904761907</v>
      </c>
      <c r="O19" s="8"/>
      <c r="P19" s="8">
        <f>M19*O19</f>
        <v>0</v>
      </c>
      <c r="Q19" s="7">
        <v>105</v>
      </c>
      <c r="R19" s="7">
        <f>Q19/105*5</f>
        <v>5</v>
      </c>
      <c r="S19" s="9"/>
      <c r="T19" s="9">
        <f>Q19*S19</f>
        <v>0</v>
      </c>
    </row>
    <row r="20" spans="2:20" s="6" customFormat="1" ht="81" customHeight="1">
      <c r="B20" s="5" t="s">
        <v>11</v>
      </c>
      <c r="C20" s="14" t="s">
        <v>110</v>
      </c>
      <c r="D20" s="1"/>
      <c r="E20" s="12" t="s">
        <v>68</v>
      </c>
      <c r="F20" s="14" t="s">
        <v>87</v>
      </c>
      <c r="G20" s="5">
        <v>225</v>
      </c>
      <c r="H20" s="7">
        <f t="shared" ref="H20:H25" si="7">G20/105*5</f>
        <v>10.714285714285714</v>
      </c>
      <c r="I20" s="7">
        <v>155</v>
      </c>
      <c r="J20" s="7">
        <f t="shared" ref="J20:J25" si="8">I20/105*5</f>
        <v>7.3809523809523814</v>
      </c>
      <c r="K20" s="8"/>
      <c r="L20" s="8">
        <f t="shared" ref="L20:L25" si="9">I20*K20</f>
        <v>0</v>
      </c>
      <c r="M20" s="7">
        <v>130</v>
      </c>
      <c r="N20" s="7">
        <f t="shared" ref="N20:N25" si="10">M20/105*5</f>
        <v>6.1904761904761907</v>
      </c>
      <c r="O20" s="8"/>
      <c r="P20" s="8">
        <f t="shared" ref="P20:P25" si="11">M20*O20</f>
        <v>0</v>
      </c>
      <c r="Q20" s="7">
        <v>105</v>
      </c>
      <c r="R20" s="7">
        <f t="shared" ref="R20:R25" si="12">Q20/105*5</f>
        <v>5</v>
      </c>
      <c r="S20" s="9"/>
      <c r="T20" s="9">
        <f t="shared" ref="T20:T25" si="13">Q20*S20</f>
        <v>0</v>
      </c>
    </row>
    <row r="21" spans="2:20" s="30" customFormat="1" ht="81" customHeight="1">
      <c r="B21" s="23" t="s">
        <v>12</v>
      </c>
      <c r="C21" s="24" t="s">
        <v>111</v>
      </c>
      <c r="D21" s="31"/>
      <c r="E21" s="32" t="s">
        <v>67</v>
      </c>
      <c r="F21" s="24" t="s">
        <v>87</v>
      </c>
      <c r="G21" s="23">
        <v>225</v>
      </c>
      <c r="H21" s="27">
        <f t="shared" si="7"/>
        <v>10.714285714285714</v>
      </c>
      <c r="I21" s="27">
        <v>155</v>
      </c>
      <c r="J21" s="27">
        <f t="shared" si="8"/>
        <v>7.3809523809523814</v>
      </c>
      <c r="K21" s="28"/>
      <c r="L21" s="28">
        <f t="shared" si="9"/>
        <v>0</v>
      </c>
      <c r="M21" s="27">
        <v>130</v>
      </c>
      <c r="N21" s="27">
        <f t="shared" si="10"/>
        <v>6.1904761904761907</v>
      </c>
      <c r="O21" s="28"/>
      <c r="P21" s="28">
        <f t="shared" si="11"/>
        <v>0</v>
      </c>
      <c r="Q21" s="27">
        <v>105</v>
      </c>
      <c r="R21" s="27">
        <f t="shared" si="12"/>
        <v>5</v>
      </c>
      <c r="S21" s="29"/>
      <c r="T21" s="29">
        <f t="shared" si="13"/>
        <v>0</v>
      </c>
    </row>
    <row r="22" spans="2:20" s="30" customFormat="1" ht="80.099999999999994" customHeight="1">
      <c r="B22" s="23" t="s">
        <v>13</v>
      </c>
      <c r="C22" s="24" t="s">
        <v>112</v>
      </c>
      <c r="D22" s="31"/>
      <c r="E22" s="32" t="s">
        <v>69</v>
      </c>
      <c r="F22" s="24" t="s">
        <v>87</v>
      </c>
      <c r="G22" s="23">
        <v>225</v>
      </c>
      <c r="H22" s="27">
        <f t="shared" si="7"/>
        <v>10.714285714285714</v>
      </c>
      <c r="I22" s="27">
        <v>155</v>
      </c>
      <c r="J22" s="27">
        <f t="shared" si="8"/>
        <v>7.3809523809523814</v>
      </c>
      <c r="K22" s="28"/>
      <c r="L22" s="28">
        <f t="shared" si="9"/>
        <v>0</v>
      </c>
      <c r="M22" s="27">
        <v>130</v>
      </c>
      <c r="N22" s="27">
        <f t="shared" si="10"/>
        <v>6.1904761904761907</v>
      </c>
      <c r="O22" s="28"/>
      <c r="P22" s="28">
        <f t="shared" si="11"/>
        <v>0</v>
      </c>
      <c r="Q22" s="27">
        <v>105</v>
      </c>
      <c r="R22" s="27">
        <f t="shared" si="12"/>
        <v>5</v>
      </c>
      <c r="S22" s="29"/>
      <c r="T22" s="29">
        <f t="shared" si="13"/>
        <v>0</v>
      </c>
    </row>
    <row r="23" spans="2:20" s="30" customFormat="1" ht="78.95" customHeight="1">
      <c r="B23" s="23" t="s">
        <v>14</v>
      </c>
      <c r="C23" s="24" t="s">
        <v>113</v>
      </c>
      <c r="D23" s="25"/>
      <c r="E23" s="26" t="s">
        <v>70</v>
      </c>
      <c r="F23" s="24" t="s">
        <v>87</v>
      </c>
      <c r="G23" s="23">
        <v>225</v>
      </c>
      <c r="H23" s="27">
        <f t="shared" si="7"/>
        <v>10.714285714285714</v>
      </c>
      <c r="I23" s="27">
        <v>155</v>
      </c>
      <c r="J23" s="27">
        <f t="shared" si="8"/>
        <v>7.3809523809523814</v>
      </c>
      <c r="K23" s="28"/>
      <c r="L23" s="28">
        <f t="shared" si="9"/>
        <v>0</v>
      </c>
      <c r="M23" s="27">
        <v>130</v>
      </c>
      <c r="N23" s="27">
        <f t="shared" si="10"/>
        <v>6.1904761904761907</v>
      </c>
      <c r="O23" s="28"/>
      <c r="P23" s="28">
        <f t="shared" si="11"/>
        <v>0</v>
      </c>
      <c r="Q23" s="27">
        <v>105</v>
      </c>
      <c r="R23" s="27">
        <f t="shared" si="12"/>
        <v>5</v>
      </c>
      <c r="S23" s="29"/>
      <c r="T23" s="29">
        <f t="shared" si="13"/>
        <v>0</v>
      </c>
    </row>
    <row r="24" spans="2:20" s="6" customFormat="1" ht="78" customHeight="1">
      <c r="B24" s="5" t="s">
        <v>15</v>
      </c>
      <c r="C24" s="14" t="s">
        <v>114</v>
      </c>
      <c r="D24" s="1"/>
      <c r="E24" s="12" t="s">
        <v>65</v>
      </c>
      <c r="F24" s="14" t="s">
        <v>87</v>
      </c>
      <c r="G24" s="5">
        <v>225</v>
      </c>
      <c r="H24" s="7">
        <f t="shared" si="7"/>
        <v>10.714285714285714</v>
      </c>
      <c r="I24" s="7">
        <v>155</v>
      </c>
      <c r="J24" s="7">
        <f t="shared" si="8"/>
        <v>7.3809523809523814</v>
      </c>
      <c r="K24" s="8"/>
      <c r="L24" s="8">
        <f t="shared" si="9"/>
        <v>0</v>
      </c>
      <c r="M24" s="7">
        <v>130</v>
      </c>
      <c r="N24" s="7">
        <f t="shared" si="10"/>
        <v>6.1904761904761907</v>
      </c>
      <c r="O24" s="8"/>
      <c r="P24" s="8">
        <f t="shared" si="11"/>
        <v>0</v>
      </c>
      <c r="Q24" s="7">
        <v>105</v>
      </c>
      <c r="R24" s="7">
        <f t="shared" si="12"/>
        <v>5</v>
      </c>
      <c r="S24" s="9"/>
      <c r="T24" s="9">
        <f t="shared" si="13"/>
        <v>0</v>
      </c>
    </row>
    <row r="25" spans="2:20" s="6" customFormat="1" ht="81" customHeight="1">
      <c r="B25" s="5" t="s">
        <v>16</v>
      </c>
      <c r="C25" s="14" t="s">
        <v>115</v>
      </c>
      <c r="D25" s="1"/>
      <c r="E25" s="12" t="s">
        <v>64</v>
      </c>
      <c r="F25" s="14" t="s">
        <v>87</v>
      </c>
      <c r="G25" s="5">
        <v>225</v>
      </c>
      <c r="H25" s="7">
        <f t="shared" si="7"/>
        <v>10.714285714285714</v>
      </c>
      <c r="I25" s="7">
        <v>155</v>
      </c>
      <c r="J25" s="7">
        <f t="shared" si="8"/>
        <v>7.3809523809523814</v>
      </c>
      <c r="K25" s="8"/>
      <c r="L25" s="8">
        <f t="shared" si="9"/>
        <v>0</v>
      </c>
      <c r="M25" s="7">
        <v>130</v>
      </c>
      <c r="N25" s="7">
        <f t="shared" si="10"/>
        <v>6.1904761904761907</v>
      </c>
      <c r="O25" s="8"/>
      <c r="P25" s="8">
        <f t="shared" si="11"/>
        <v>0</v>
      </c>
      <c r="Q25" s="7">
        <v>105</v>
      </c>
      <c r="R25" s="7">
        <f t="shared" si="12"/>
        <v>5</v>
      </c>
      <c r="S25" s="9"/>
      <c r="T25" s="9">
        <f t="shared" si="13"/>
        <v>0</v>
      </c>
    </row>
    <row r="26" spans="2:20" s="10" customFormat="1" ht="21">
      <c r="B26" s="40" t="s">
        <v>63</v>
      </c>
      <c r="C26" s="41"/>
      <c r="D26" s="36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</row>
    <row r="27" spans="2:20" s="30" customFormat="1" ht="105.95" customHeight="1">
      <c r="B27" s="23" t="s">
        <v>17</v>
      </c>
      <c r="C27" s="24" t="s">
        <v>116</v>
      </c>
      <c r="D27" s="25"/>
      <c r="E27" s="26" t="s">
        <v>97</v>
      </c>
      <c r="F27" s="24" t="s">
        <v>121</v>
      </c>
      <c r="G27" s="23">
        <v>225</v>
      </c>
      <c r="H27" s="27">
        <f>G27/105*5</f>
        <v>10.714285714285714</v>
      </c>
      <c r="I27" s="27">
        <v>155</v>
      </c>
      <c r="J27" s="27">
        <f>I27/105*5</f>
        <v>7.3809523809523814</v>
      </c>
      <c r="K27" s="28"/>
      <c r="L27" s="28">
        <f>I27*K27</f>
        <v>0</v>
      </c>
      <c r="M27" s="27">
        <v>130</v>
      </c>
      <c r="N27" s="27">
        <f>M27/105*5</f>
        <v>6.1904761904761907</v>
      </c>
      <c r="O27" s="28"/>
      <c r="P27" s="28">
        <f>M27*O27</f>
        <v>0</v>
      </c>
      <c r="Q27" s="27">
        <v>105</v>
      </c>
      <c r="R27" s="27">
        <f>Q27/105*5</f>
        <v>5</v>
      </c>
      <c r="S27" s="29"/>
      <c r="T27" s="29">
        <f>Q27*S27</f>
        <v>0</v>
      </c>
    </row>
    <row r="28" spans="2:20" s="30" customFormat="1" ht="105.95" customHeight="1">
      <c r="B28" s="23" t="s">
        <v>18</v>
      </c>
      <c r="C28" s="24" t="s">
        <v>117</v>
      </c>
      <c r="D28" s="25"/>
      <c r="E28" s="26" t="s">
        <v>98</v>
      </c>
      <c r="F28" s="24" t="s">
        <v>121</v>
      </c>
      <c r="G28" s="23">
        <v>225</v>
      </c>
      <c r="H28" s="27">
        <f t="shared" ref="H28:H31" si="14">G28/105*5</f>
        <v>10.714285714285714</v>
      </c>
      <c r="I28" s="27">
        <v>155</v>
      </c>
      <c r="J28" s="27">
        <f t="shared" ref="J28:J31" si="15">I28/105*5</f>
        <v>7.3809523809523814</v>
      </c>
      <c r="K28" s="28"/>
      <c r="L28" s="28">
        <f t="shared" ref="L28:L31" si="16">I28*K28</f>
        <v>0</v>
      </c>
      <c r="M28" s="27">
        <v>130</v>
      </c>
      <c r="N28" s="27">
        <f t="shared" ref="N28:N31" si="17">M28/105*5</f>
        <v>6.1904761904761907</v>
      </c>
      <c r="O28" s="28"/>
      <c r="P28" s="28">
        <f t="shared" ref="P28:P31" si="18">M28*O28</f>
        <v>0</v>
      </c>
      <c r="Q28" s="27">
        <v>105</v>
      </c>
      <c r="R28" s="27">
        <f t="shared" ref="R28:R31" si="19">Q28/105*5</f>
        <v>5</v>
      </c>
      <c r="S28" s="29"/>
      <c r="T28" s="29">
        <f t="shared" ref="T28:T31" si="20">Q28*S28</f>
        <v>0</v>
      </c>
    </row>
    <row r="29" spans="2:20" s="30" customFormat="1" ht="105.95" customHeight="1">
      <c r="B29" s="23" t="s">
        <v>19</v>
      </c>
      <c r="C29" s="24" t="s">
        <v>118</v>
      </c>
      <c r="D29" s="25"/>
      <c r="E29" s="26" t="s">
        <v>99</v>
      </c>
      <c r="F29" s="24" t="s">
        <v>121</v>
      </c>
      <c r="G29" s="23">
        <v>225</v>
      </c>
      <c r="H29" s="27">
        <f t="shared" si="14"/>
        <v>10.714285714285714</v>
      </c>
      <c r="I29" s="27">
        <v>155</v>
      </c>
      <c r="J29" s="27">
        <f t="shared" si="15"/>
        <v>7.3809523809523814</v>
      </c>
      <c r="K29" s="28"/>
      <c r="L29" s="28">
        <f t="shared" si="16"/>
        <v>0</v>
      </c>
      <c r="M29" s="27">
        <v>130</v>
      </c>
      <c r="N29" s="27">
        <f t="shared" si="17"/>
        <v>6.1904761904761907</v>
      </c>
      <c r="O29" s="28"/>
      <c r="P29" s="28">
        <f t="shared" si="18"/>
        <v>0</v>
      </c>
      <c r="Q29" s="27">
        <v>105</v>
      </c>
      <c r="R29" s="27">
        <f t="shared" si="19"/>
        <v>5</v>
      </c>
      <c r="S29" s="29"/>
      <c r="T29" s="29">
        <f t="shared" si="20"/>
        <v>0</v>
      </c>
    </row>
    <row r="30" spans="2:20" s="30" customFormat="1" ht="105.95" customHeight="1">
      <c r="B30" s="23" t="s">
        <v>20</v>
      </c>
      <c r="C30" s="24" t="s">
        <v>119</v>
      </c>
      <c r="D30" s="25"/>
      <c r="E30" s="26" t="s">
        <v>100</v>
      </c>
      <c r="F30" s="24" t="s">
        <v>121</v>
      </c>
      <c r="G30" s="23">
        <v>225</v>
      </c>
      <c r="H30" s="27">
        <f t="shared" si="14"/>
        <v>10.714285714285714</v>
      </c>
      <c r="I30" s="27">
        <v>155</v>
      </c>
      <c r="J30" s="27">
        <f t="shared" si="15"/>
        <v>7.3809523809523814</v>
      </c>
      <c r="K30" s="28"/>
      <c r="L30" s="28">
        <f t="shared" si="16"/>
        <v>0</v>
      </c>
      <c r="M30" s="27">
        <v>130</v>
      </c>
      <c r="N30" s="27">
        <f t="shared" si="17"/>
        <v>6.1904761904761907</v>
      </c>
      <c r="O30" s="28"/>
      <c r="P30" s="28">
        <f t="shared" si="18"/>
        <v>0</v>
      </c>
      <c r="Q30" s="27">
        <v>105</v>
      </c>
      <c r="R30" s="27">
        <f t="shared" si="19"/>
        <v>5</v>
      </c>
      <c r="S30" s="29"/>
      <c r="T30" s="29">
        <f t="shared" si="20"/>
        <v>0</v>
      </c>
    </row>
    <row r="31" spans="2:20" s="6" customFormat="1" ht="81.95" customHeight="1">
      <c r="B31" s="5" t="s">
        <v>34</v>
      </c>
      <c r="C31" s="14" t="s">
        <v>120</v>
      </c>
      <c r="D31" s="1"/>
      <c r="E31" s="12" t="s">
        <v>71</v>
      </c>
      <c r="F31" s="14" t="s">
        <v>88</v>
      </c>
      <c r="G31" s="5">
        <v>390</v>
      </c>
      <c r="H31" s="7">
        <f t="shared" si="14"/>
        <v>18.571428571428573</v>
      </c>
      <c r="I31" s="7">
        <v>320</v>
      </c>
      <c r="J31" s="7">
        <f t="shared" si="15"/>
        <v>15.238095238095237</v>
      </c>
      <c r="K31" s="8"/>
      <c r="L31" s="8">
        <f t="shared" si="16"/>
        <v>0</v>
      </c>
      <c r="M31" s="7">
        <v>285</v>
      </c>
      <c r="N31" s="7">
        <f t="shared" si="17"/>
        <v>13.571428571428573</v>
      </c>
      <c r="O31" s="8"/>
      <c r="P31" s="8">
        <f t="shared" si="18"/>
        <v>0</v>
      </c>
      <c r="Q31" s="7">
        <v>250</v>
      </c>
      <c r="R31" s="7">
        <f t="shared" si="19"/>
        <v>11.904761904761905</v>
      </c>
      <c r="S31" s="9"/>
      <c r="T31" s="9">
        <f t="shared" si="20"/>
        <v>0</v>
      </c>
    </row>
    <row r="32" spans="2:20" s="10" customFormat="1" ht="21">
      <c r="B32" s="34" t="s">
        <v>21</v>
      </c>
      <c r="C32" s="35"/>
      <c r="D32" s="36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</row>
    <row r="33" spans="2:20" s="6" customFormat="1" ht="80.099999999999994" customHeight="1">
      <c r="B33" s="5" t="s">
        <v>22</v>
      </c>
      <c r="C33" s="14" t="s">
        <v>122</v>
      </c>
      <c r="D33" s="1"/>
      <c r="E33" s="12" t="s">
        <v>72</v>
      </c>
      <c r="F33" s="14" t="s">
        <v>127</v>
      </c>
      <c r="G33" s="5">
        <v>379</v>
      </c>
      <c r="H33" s="7">
        <f>G33/105*5</f>
        <v>18.047619047619047</v>
      </c>
      <c r="I33" s="7">
        <v>279</v>
      </c>
      <c r="J33" s="7">
        <f>I33/105*5</f>
        <v>13.285714285714285</v>
      </c>
      <c r="K33" s="8"/>
      <c r="L33" s="8">
        <f>I33*K33</f>
        <v>0</v>
      </c>
      <c r="M33" s="7">
        <v>249</v>
      </c>
      <c r="N33" s="7">
        <f>M33/105*5</f>
        <v>11.857142857142858</v>
      </c>
      <c r="O33" s="8"/>
      <c r="P33" s="8">
        <f>M33*O33</f>
        <v>0</v>
      </c>
      <c r="Q33" s="7">
        <v>199</v>
      </c>
      <c r="R33" s="7">
        <f>Q33/105*5</f>
        <v>9.4761904761904763</v>
      </c>
      <c r="S33" s="9"/>
      <c r="T33" s="9">
        <f>Q33*S33</f>
        <v>0</v>
      </c>
    </row>
    <row r="34" spans="2:20" s="6" customFormat="1" ht="81" customHeight="1">
      <c r="B34" s="5" t="s">
        <v>23</v>
      </c>
      <c r="C34" s="14" t="s">
        <v>123</v>
      </c>
      <c r="D34" s="1"/>
      <c r="E34" s="12" t="s">
        <v>73</v>
      </c>
      <c r="F34" s="14" t="s">
        <v>127</v>
      </c>
      <c r="G34" s="5">
        <v>379</v>
      </c>
      <c r="H34" s="7">
        <f t="shared" ref="H34:H37" si="21">G34/105*5</f>
        <v>18.047619047619047</v>
      </c>
      <c r="I34" s="7">
        <v>279</v>
      </c>
      <c r="J34" s="7">
        <f t="shared" ref="J34:J37" si="22">I34/105*5</f>
        <v>13.285714285714285</v>
      </c>
      <c r="K34" s="8"/>
      <c r="L34" s="8">
        <f t="shared" ref="L34:L37" si="23">I34*K34</f>
        <v>0</v>
      </c>
      <c r="M34" s="7">
        <v>249</v>
      </c>
      <c r="N34" s="7">
        <f t="shared" ref="N34:N37" si="24">M34/105*5</f>
        <v>11.857142857142858</v>
      </c>
      <c r="O34" s="8"/>
      <c r="P34" s="8">
        <f t="shared" ref="P34:P37" si="25">M34*O34</f>
        <v>0</v>
      </c>
      <c r="Q34" s="7">
        <v>199</v>
      </c>
      <c r="R34" s="7">
        <f t="shared" ref="R34:R37" si="26">Q34/105*5</f>
        <v>9.4761904761904763</v>
      </c>
      <c r="S34" s="9"/>
      <c r="T34" s="9">
        <f t="shared" ref="T34:T37" si="27">Q34*S34</f>
        <v>0</v>
      </c>
    </row>
    <row r="35" spans="2:20" s="6" customFormat="1" ht="78.95" customHeight="1">
      <c r="B35" s="5" t="s">
        <v>24</v>
      </c>
      <c r="C35" s="14" t="s">
        <v>124</v>
      </c>
      <c r="D35" s="1"/>
      <c r="E35" s="12" t="s">
        <v>74</v>
      </c>
      <c r="F35" s="14" t="s">
        <v>127</v>
      </c>
      <c r="G35" s="5">
        <v>349</v>
      </c>
      <c r="H35" s="7">
        <f t="shared" si="21"/>
        <v>16.61904761904762</v>
      </c>
      <c r="I35" s="7">
        <v>259</v>
      </c>
      <c r="J35" s="7">
        <f t="shared" si="22"/>
        <v>12.333333333333334</v>
      </c>
      <c r="K35" s="8"/>
      <c r="L35" s="8">
        <f t="shared" si="23"/>
        <v>0</v>
      </c>
      <c r="M35" s="7">
        <v>229</v>
      </c>
      <c r="N35" s="7">
        <f t="shared" si="24"/>
        <v>10.904761904761903</v>
      </c>
      <c r="O35" s="8"/>
      <c r="P35" s="8">
        <f t="shared" si="25"/>
        <v>0</v>
      </c>
      <c r="Q35" s="7">
        <v>179</v>
      </c>
      <c r="R35" s="7">
        <f t="shared" si="26"/>
        <v>8.5238095238095237</v>
      </c>
      <c r="S35" s="9"/>
      <c r="T35" s="9">
        <f t="shared" si="27"/>
        <v>0</v>
      </c>
    </row>
    <row r="36" spans="2:20" s="6" customFormat="1" ht="81" customHeight="1">
      <c r="B36" s="5" t="s">
        <v>25</v>
      </c>
      <c r="C36" s="14" t="s">
        <v>125</v>
      </c>
      <c r="D36" s="1"/>
      <c r="E36" s="12" t="s">
        <v>75</v>
      </c>
      <c r="F36" s="14" t="s">
        <v>127</v>
      </c>
      <c r="G36" s="5">
        <v>349</v>
      </c>
      <c r="H36" s="7">
        <f t="shared" si="21"/>
        <v>16.61904761904762</v>
      </c>
      <c r="I36" s="7">
        <v>259</v>
      </c>
      <c r="J36" s="7">
        <f t="shared" si="22"/>
        <v>12.333333333333334</v>
      </c>
      <c r="K36" s="8"/>
      <c r="L36" s="8">
        <f t="shared" si="23"/>
        <v>0</v>
      </c>
      <c r="M36" s="7">
        <v>229</v>
      </c>
      <c r="N36" s="7">
        <f t="shared" si="24"/>
        <v>10.904761904761903</v>
      </c>
      <c r="O36" s="8"/>
      <c r="P36" s="8">
        <f t="shared" si="25"/>
        <v>0</v>
      </c>
      <c r="Q36" s="7">
        <v>179</v>
      </c>
      <c r="R36" s="7">
        <f t="shared" si="26"/>
        <v>8.5238095238095237</v>
      </c>
      <c r="S36" s="9"/>
      <c r="T36" s="9">
        <f t="shared" si="27"/>
        <v>0</v>
      </c>
    </row>
    <row r="37" spans="2:20" s="6" customFormat="1" ht="81.95" customHeight="1">
      <c r="B37" s="5" t="s">
        <v>26</v>
      </c>
      <c r="C37" s="14" t="s">
        <v>126</v>
      </c>
      <c r="D37" s="1"/>
      <c r="E37" s="12" t="s">
        <v>76</v>
      </c>
      <c r="F37" s="14" t="s">
        <v>127</v>
      </c>
      <c r="G37" s="5">
        <v>349</v>
      </c>
      <c r="H37" s="7">
        <f t="shared" si="21"/>
        <v>16.61904761904762</v>
      </c>
      <c r="I37" s="7">
        <v>259</v>
      </c>
      <c r="J37" s="7">
        <f t="shared" si="22"/>
        <v>12.333333333333334</v>
      </c>
      <c r="K37" s="8"/>
      <c r="L37" s="8">
        <f t="shared" si="23"/>
        <v>0</v>
      </c>
      <c r="M37" s="7">
        <v>229</v>
      </c>
      <c r="N37" s="7">
        <f t="shared" si="24"/>
        <v>10.904761904761903</v>
      </c>
      <c r="O37" s="8"/>
      <c r="P37" s="8">
        <f t="shared" si="25"/>
        <v>0</v>
      </c>
      <c r="Q37" s="7">
        <v>179</v>
      </c>
      <c r="R37" s="7">
        <f t="shared" si="26"/>
        <v>8.5238095238095237</v>
      </c>
      <c r="S37" s="9"/>
      <c r="T37" s="9">
        <f t="shared" si="27"/>
        <v>0</v>
      </c>
    </row>
    <row r="38" spans="2:20" s="10" customFormat="1" ht="21">
      <c r="B38" s="34" t="s">
        <v>27</v>
      </c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2:20" s="6" customFormat="1" ht="108.95" customHeight="1">
      <c r="B39" s="5" t="s">
        <v>28</v>
      </c>
      <c r="C39" s="14" t="s">
        <v>128</v>
      </c>
      <c r="D39" s="1"/>
      <c r="E39" s="12" t="s">
        <v>77</v>
      </c>
      <c r="F39" s="14" t="s">
        <v>93</v>
      </c>
      <c r="G39" s="5">
        <v>749</v>
      </c>
      <c r="H39" s="7">
        <f>G39/105*5</f>
        <v>35.666666666666671</v>
      </c>
      <c r="I39" s="7">
        <v>590</v>
      </c>
      <c r="J39" s="7">
        <f>I39/105*5</f>
        <v>28.095238095238095</v>
      </c>
      <c r="K39" s="8"/>
      <c r="L39" s="8">
        <f>I39*K39</f>
        <v>0</v>
      </c>
      <c r="M39" s="7">
        <v>545</v>
      </c>
      <c r="N39" s="7">
        <f>M39/105*5</f>
        <v>25.952380952380953</v>
      </c>
      <c r="O39" s="8"/>
      <c r="P39" s="8">
        <f>M39*O39</f>
        <v>0</v>
      </c>
      <c r="Q39" s="7">
        <v>499</v>
      </c>
      <c r="R39" s="7">
        <f>Q39/105*5</f>
        <v>23.761904761904763</v>
      </c>
      <c r="S39" s="9"/>
      <c r="T39" s="9">
        <f>Q39*S39</f>
        <v>0</v>
      </c>
    </row>
    <row r="40" spans="2:20" s="6" customFormat="1" ht="111" customHeight="1">
      <c r="B40" s="5" t="s">
        <v>30</v>
      </c>
      <c r="C40" s="14" t="s">
        <v>29</v>
      </c>
      <c r="D40" s="1"/>
      <c r="E40" s="12" t="s">
        <v>78</v>
      </c>
      <c r="F40" s="14" t="s">
        <v>94</v>
      </c>
      <c r="G40" s="5">
        <v>749</v>
      </c>
      <c r="H40" s="7">
        <f t="shared" ref="H40:H42" si="28">G40/105*5</f>
        <v>35.666666666666671</v>
      </c>
      <c r="I40" s="7">
        <v>590</v>
      </c>
      <c r="J40" s="7">
        <f t="shared" ref="J40:J42" si="29">I40/105*5</f>
        <v>28.095238095238095</v>
      </c>
      <c r="K40" s="8"/>
      <c r="L40" s="8">
        <f t="shared" ref="L40:L42" si="30">I40*K40</f>
        <v>0</v>
      </c>
      <c r="M40" s="7">
        <v>545</v>
      </c>
      <c r="N40" s="7">
        <f t="shared" ref="N40:N42" si="31">M40/105*5</f>
        <v>25.952380952380953</v>
      </c>
      <c r="O40" s="8"/>
      <c r="P40" s="8">
        <f t="shared" ref="P40:P42" si="32">M40*O40</f>
        <v>0</v>
      </c>
      <c r="Q40" s="7">
        <v>499</v>
      </c>
      <c r="R40" s="7">
        <f t="shared" ref="R40:R42" si="33">Q40/105*5</f>
        <v>23.761904761904763</v>
      </c>
      <c r="S40" s="9"/>
      <c r="T40" s="9">
        <f t="shared" ref="T40:T42" si="34">Q40*S40</f>
        <v>0</v>
      </c>
    </row>
    <row r="41" spans="2:20" s="6" customFormat="1" ht="105.95" customHeight="1">
      <c r="B41" s="5" t="s">
        <v>33</v>
      </c>
      <c r="C41" s="14" t="s">
        <v>129</v>
      </c>
      <c r="D41" s="1"/>
      <c r="E41" s="12" t="s">
        <v>79</v>
      </c>
      <c r="F41" s="14" t="s">
        <v>95</v>
      </c>
      <c r="G41" s="5">
        <v>769</v>
      </c>
      <c r="H41" s="7">
        <f t="shared" si="28"/>
        <v>36.61904761904762</v>
      </c>
      <c r="I41" s="7">
        <v>565</v>
      </c>
      <c r="J41" s="7">
        <f t="shared" si="29"/>
        <v>26.904761904761905</v>
      </c>
      <c r="K41" s="8"/>
      <c r="L41" s="8">
        <f t="shared" si="30"/>
        <v>0</v>
      </c>
      <c r="M41" s="7">
        <v>535</v>
      </c>
      <c r="N41" s="7">
        <f t="shared" si="31"/>
        <v>25.476190476190474</v>
      </c>
      <c r="O41" s="8"/>
      <c r="P41" s="8">
        <f t="shared" si="32"/>
        <v>0</v>
      </c>
      <c r="Q41" s="7">
        <v>505</v>
      </c>
      <c r="R41" s="7">
        <f t="shared" si="33"/>
        <v>24.047619047619047</v>
      </c>
      <c r="S41" s="9"/>
      <c r="T41" s="9">
        <f t="shared" si="34"/>
        <v>0</v>
      </c>
    </row>
    <row r="42" spans="2:20" s="6" customFormat="1" ht="110.1" customHeight="1">
      <c r="B42" s="5" t="s">
        <v>31</v>
      </c>
      <c r="C42" s="14" t="s">
        <v>130</v>
      </c>
      <c r="D42" s="1"/>
      <c r="E42" s="12" t="s">
        <v>80</v>
      </c>
      <c r="F42" s="15" t="s">
        <v>96</v>
      </c>
      <c r="G42" s="5">
        <v>635</v>
      </c>
      <c r="H42" s="7">
        <f t="shared" si="28"/>
        <v>30.238095238095237</v>
      </c>
      <c r="I42" s="7">
        <v>465</v>
      </c>
      <c r="J42" s="7">
        <f t="shared" si="29"/>
        <v>22.142857142857146</v>
      </c>
      <c r="K42" s="8"/>
      <c r="L42" s="8">
        <f t="shared" si="30"/>
        <v>0</v>
      </c>
      <c r="M42" s="7">
        <v>445</v>
      </c>
      <c r="N42" s="7">
        <f t="shared" si="31"/>
        <v>21.19047619047619</v>
      </c>
      <c r="O42" s="8"/>
      <c r="P42" s="8">
        <f t="shared" si="32"/>
        <v>0</v>
      </c>
      <c r="Q42" s="7">
        <v>425</v>
      </c>
      <c r="R42" s="7">
        <f t="shared" si="33"/>
        <v>20.238095238095237</v>
      </c>
      <c r="S42" s="9"/>
      <c r="T42" s="9">
        <f t="shared" si="34"/>
        <v>0</v>
      </c>
    </row>
    <row r="43" spans="2:20" s="10" customFormat="1" ht="21">
      <c r="B43" s="34" t="s">
        <v>41</v>
      </c>
      <c r="C43" s="35"/>
      <c r="D43" s="36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</row>
    <row r="44" spans="2:20" s="6" customFormat="1" ht="81" customHeight="1">
      <c r="B44" s="5" t="s">
        <v>35</v>
      </c>
      <c r="C44" s="14" t="s">
        <v>131</v>
      </c>
      <c r="D44" s="1"/>
      <c r="E44" s="12" t="s">
        <v>81</v>
      </c>
      <c r="F44" s="14" t="s">
        <v>90</v>
      </c>
      <c r="G44" s="5">
        <v>449</v>
      </c>
      <c r="H44" s="7">
        <f>G44/105*5</f>
        <v>21.38095238095238</v>
      </c>
      <c r="I44" s="7">
        <v>349</v>
      </c>
      <c r="J44" s="7">
        <f>I44/105*5</f>
        <v>16.61904761904762</v>
      </c>
      <c r="K44" s="8"/>
      <c r="L44" s="8">
        <f>I44*K44</f>
        <v>0</v>
      </c>
      <c r="M44" s="7">
        <v>289</v>
      </c>
      <c r="N44" s="7">
        <f>M44/105*5</f>
        <v>13.761904761904763</v>
      </c>
      <c r="O44" s="8"/>
      <c r="P44" s="8">
        <f>M44*O44</f>
        <v>0</v>
      </c>
      <c r="Q44" s="7">
        <v>239</v>
      </c>
      <c r="R44" s="7">
        <f>Q44/105*5</f>
        <v>11.38095238095238</v>
      </c>
      <c r="S44" s="9"/>
      <c r="T44" s="9">
        <f>Q44*S44</f>
        <v>0</v>
      </c>
    </row>
    <row r="45" spans="2:20" s="30" customFormat="1" ht="80.099999999999994" customHeight="1">
      <c r="B45" s="23" t="s">
        <v>36</v>
      </c>
      <c r="C45" s="24" t="s">
        <v>132</v>
      </c>
      <c r="D45" s="25"/>
      <c r="E45" s="26" t="s">
        <v>82</v>
      </c>
      <c r="F45" s="24" t="s">
        <v>90</v>
      </c>
      <c r="G45" s="23">
        <v>449</v>
      </c>
      <c r="H45" s="27">
        <f t="shared" ref="H45:H49" si="35">G45/105*5</f>
        <v>21.38095238095238</v>
      </c>
      <c r="I45" s="27">
        <v>349</v>
      </c>
      <c r="J45" s="27">
        <f t="shared" ref="J45:J49" si="36">I45/105*5</f>
        <v>16.61904761904762</v>
      </c>
      <c r="K45" s="28"/>
      <c r="L45" s="28">
        <f t="shared" ref="L45:L49" si="37">I45*K45</f>
        <v>0</v>
      </c>
      <c r="M45" s="27">
        <v>289</v>
      </c>
      <c r="N45" s="27">
        <f t="shared" ref="N45:N49" si="38">M45/105*5</f>
        <v>13.761904761904763</v>
      </c>
      <c r="O45" s="28"/>
      <c r="P45" s="28">
        <f t="shared" ref="P45:P49" si="39">M45*O45</f>
        <v>0</v>
      </c>
      <c r="Q45" s="27">
        <v>239</v>
      </c>
      <c r="R45" s="27">
        <f t="shared" ref="R45:R49" si="40">Q45/105*5</f>
        <v>11.38095238095238</v>
      </c>
      <c r="S45" s="29"/>
      <c r="T45" s="29">
        <f t="shared" ref="T45:T49" si="41">Q45*S45</f>
        <v>0</v>
      </c>
    </row>
    <row r="46" spans="2:20" s="6" customFormat="1" ht="81.95" customHeight="1">
      <c r="B46" s="5" t="s">
        <v>37</v>
      </c>
      <c r="C46" s="14" t="s">
        <v>133</v>
      </c>
      <c r="D46" s="1"/>
      <c r="E46" s="12" t="s">
        <v>83</v>
      </c>
      <c r="F46" s="14" t="s">
        <v>89</v>
      </c>
      <c r="G46" s="5">
        <v>449</v>
      </c>
      <c r="H46" s="7">
        <f t="shared" si="35"/>
        <v>21.38095238095238</v>
      </c>
      <c r="I46" s="7">
        <v>349</v>
      </c>
      <c r="J46" s="7">
        <f t="shared" si="36"/>
        <v>16.61904761904762</v>
      </c>
      <c r="K46" s="8"/>
      <c r="L46" s="8">
        <f t="shared" si="37"/>
        <v>0</v>
      </c>
      <c r="M46" s="7">
        <v>289</v>
      </c>
      <c r="N46" s="7">
        <f t="shared" si="38"/>
        <v>13.761904761904763</v>
      </c>
      <c r="O46" s="8"/>
      <c r="P46" s="8">
        <f t="shared" si="39"/>
        <v>0</v>
      </c>
      <c r="Q46" s="7">
        <v>239</v>
      </c>
      <c r="R46" s="7">
        <f t="shared" si="40"/>
        <v>11.38095238095238</v>
      </c>
      <c r="S46" s="9"/>
      <c r="T46" s="9">
        <f t="shared" si="41"/>
        <v>0</v>
      </c>
    </row>
    <row r="47" spans="2:20" s="6" customFormat="1" ht="81.95" customHeight="1">
      <c r="B47" s="5" t="s">
        <v>38</v>
      </c>
      <c r="C47" s="14" t="s">
        <v>134</v>
      </c>
      <c r="D47" s="1"/>
      <c r="E47" s="12" t="s">
        <v>84</v>
      </c>
      <c r="F47" s="14" t="s">
        <v>90</v>
      </c>
      <c r="G47" s="5">
        <v>449</v>
      </c>
      <c r="H47" s="7">
        <f t="shared" si="35"/>
        <v>21.38095238095238</v>
      </c>
      <c r="I47" s="7">
        <v>349</v>
      </c>
      <c r="J47" s="7">
        <f t="shared" si="36"/>
        <v>16.61904761904762</v>
      </c>
      <c r="K47" s="8"/>
      <c r="L47" s="8">
        <f t="shared" si="37"/>
        <v>0</v>
      </c>
      <c r="M47" s="7">
        <v>289</v>
      </c>
      <c r="N47" s="7">
        <f t="shared" si="38"/>
        <v>13.761904761904763</v>
      </c>
      <c r="O47" s="8"/>
      <c r="P47" s="8">
        <f t="shared" si="39"/>
        <v>0</v>
      </c>
      <c r="Q47" s="7">
        <v>239</v>
      </c>
      <c r="R47" s="7">
        <f t="shared" si="40"/>
        <v>11.38095238095238</v>
      </c>
      <c r="S47" s="9"/>
      <c r="T47" s="9">
        <f t="shared" si="41"/>
        <v>0</v>
      </c>
    </row>
    <row r="48" spans="2:20" s="30" customFormat="1" ht="81.95" customHeight="1">
      <c r="B48" s="23" t="s">
        <v>39</v>
      </c>
      <c r="C48" s="24" t="s">
        <v>135</v>
      </c>
      <c r="D48" s="25"/>
      <c r="E48" s="26" t="s">
        <v>85</v>
      </c>
      <c r="F48" s="24" t="s">
        <v>91</v>
      </c>
      <c r="G48" s="23">
        <v>459</v>
      </c>
      <c r="H48" s="27">
        <f t="shared" si="35"/>
        <v>21.857142857142854</v>
      </c>
      <c r="I48" s="27">
        <v>359</v>
      </c>
      <c r="J48" s="27">
        <f t="shared" si="36"/>
        <v>17.095238095238095</v>
      </c>
      <c r="K48" s="28"/>
      <c r="L48" s="28">
        <f t="shared" si="37"/>
        <v>0</v>
      </c>
      <c r="M48" s="27">
        <v>299</v>
      </c>
      <c r="N48" s="27">
        <f t="shared" si="38"/>
        <v>14.238095238095239</v>
      </c>
      <c r="O48" s="28"/>
      <c r="P48" s="28">
        <f t="shared" si="39"/>
        <v>0</v>
      </c>
      <c r="Q48" s="27">
        <v>249</v>
      </c>
      <c r="R48" s="27">
        <f t="shared" si="40"/>
        <v>11.857142857142858</v>
      </c>
      <c r="S48" s="29"/>
      <c r="T48" s="29">
        <f t="shared" si="41"/>
        <v>0</v>
      </c>
    </row>
    <row r="49" spans="2:20" s="30" customFormat="1" ht="80.099999999999994" customHeight="1">
      <c r="B49" s="23" t="s">
        <v>40</v>
      </c>
      <c r="C49" s="24" t="s">
        <v>136</v>
      </c>
      <c r="D49" s="25"/>
      <c r="E49" s="26" t="s">
        <v>86</v>
      </c>
      <c r="F49" s="24" t="s">
        <v>92</v>
      </c>
      <c r="G49" s="23">
        <v>490</v>
      </c>
      <c r="H49" s="27">
        <f t="shared" si="35"/>
        <v>23.333333333333336</v>
      </c>
      <c r="I49" s="27">
        <v>389</v>
      </c>
      <c r="J49" s="27">
        <f t="shared" si="36"/>
        <v>18.523809523809526</v>
      </c>
      <c r="K49" s="28"/>
      <c r="L49" s="28">
        <f t="shared" si="37"/>
        <v>0</v>
      </c>
      <c r="M49" s="27">
        <v>339</v>
      </c>
      <c r="N49" s="27">
        <f t="shared" si="38"/>
        <v>16.142857142857142</v>
      </c>
      <c r="O49" s="28"/>
      <c r="P49" s="28">
        <f t="shared" si="39"/>
        <v>0</v>
      </c>
      <c r="Q49" s="27">
        <v>279</v>
      </c>
      <c r="R49" s="27">
        <f t="shared" si="40"/>
        <v>13.285714285714285</v>
      </c>
      <c r="S49" s="29"/>
      <c r="T49" s="29">
        <f t="shared" si="41"/>
        <v>0</v>
      </c>
    </row>
    <row r="50" spans="2:20" s="16" customFormat="1" ht="21">
      <c r="F50" s="17"/>
      <c r="J50" s="16" t="s">
        <v>137</v>
      </c>
      <c r="K50" s="16">
        <f>K12+K13+K14+K15+K16+K17+K19+K20+K21+K22+K23+K24+K25+K27+K28+K29+K30+K31+K33+K34+K35+K36+K37+K39+K40+K41+K42+K44+K45+K46+K47+K48+K49</f>
        <v>0</v>
      </c>
      <c r="L50" s="16">
        <f>L12+L13+L14+L15+L16+L17+L19+L20+L21+L22+L23+L24+L25+L27+L28+L29+L30+L31+L33+L34+L35+L36+L37+L39+L40+L41+L42+L44+L45+L46+L47+L48+L49</f>
        <v>0</v>
      </c>
      <c r="N50" s="16" t="s">
        <v>137</v>
      </c>
      <c r="O50" s="16">
        <f>O12+O13+O14+O15+O16+O17+O19+O20+O21+O22+O23+O24+O25+O27+O28+O29+O30+O31+O33+O34+O35+O36+O37+O39+O40+O41+O42+O44+O45+O46+O47+O48+O49</f>
        <v>0</v>
      </c>
      <c r="P50" s="16">
        <f>P12+P13+P14+P15+P16+P17+P19+P20+P21+P22+P23+P24+P25+P27+P28+P29+P30+P31+P33+P34+P35+P36+P37+P39+P40+P41+P42+P44+P45+P46+P47+P48+P49</f>
        <v>0</v>
      </c>
      <c r="R50" s="16" t="s">
        <v>137</v>
      </c>
      <c r="S50" s="16">
        <f t="shared" ref="S50:T50" si="42">S12+S13+S14+S15+S16+S17+S19+S20+S21+S22+S23+S24+S25+S27+S28+S29+S30+S31+S33+S34+S35+S36+S37+S39+S40+S41+S42+S44+S45+S46+S47+S48+S49</f>
        <v>0</v>
      </c>
      <c r="T50" s="16">
        <f t="shared" si="42"/>
        <v>0</v>
      </c>
    </row>
  </sheetData>
  <mergeCells count="16">
    <mergeCell ref="F9:F10"/>
    <mergeCell ref="B43:T43"/>
    <mergeCell ref="E9:E10"/>
    <mergeCell ref="D9:D10"/>
    <mergeCell ref="B11:T11"/>
    <mergeCell ref="B18:T18"/>
    <mergeCell ref="B26:T26"/>
    <mergeCell ref="B32:T32"/>
    <mergeCell ref="B38:T38"/>
    <mergeCell ref="I9:J9"/>
    <mergeCell ref="M9:N9"/>
    <mergeCell ref="Q9:R9"/>
    <mergeCell ref="B9:B10"/>
    <mergeCell ref="C9:C10"/>
    <mergeCell ref="H9:H10"/>
    <mergeCell ref="G9:G10"/>
  </mergeCells>
  <hyperlinks>
    <hyperlink ref="C5" r:id="rId1" display="8404344@gmail.com "/>
    <hyperlink ref="C7" r:id="rId2"/>
    <hyperlink ref="E14" r:id="rId3"/>
    <hyperlink ref="E12" r:id="rId4"/>
    <hyperlink ref="E13" r:id="rId5"/>
    <hyperlink ref="E16" r:id="rId6"/>
    <hyperlink ref="E15" r:id="rId7"/>
    <hyperlink ref="E17" r:id="rId8"/>
    <hyperlink ref="E25" r:id="rId9"/>
    <hyperlink ref="E24" r:id="rId10"/>
    <hyperlink ref="E19" r:id="rId11"/>
    <hyperlink ref="E21" r:id="rId12"/>
    <hyperlink ref="E20" r:id="rId13"/>
    <hyperlink ref="E22" r:id="rId14"/>
    <hyperlink ref="E23" r:id="rId15"/>
    <hyperlink ref="E31" r:id="rId16"/>
    <hyperlink ref="E33" r:id="rId17"/>
    <hyperlink ref="E34" r:id="rId18"/>
    <hyperlink ref="E35" r:id="rId19"/>
    <hyperlink ref="E36" r:id="rId20"/>
    <hyperlink ref="E37" r:id="rId21"/>
    <hyperlink ref="E39" r:id="rId22"/>
    <hyperlink ref="E40" r:id="rId23"/>
    <hyperlink ref="E41" r:id="rId24"/>
    <hyperlink ref="E42" r:id="rId25"/>
    <hyperlink ref="E44" r:id="rId26"/>
    <hyperlink ref="E45" r:id="rId27"/>
    <hyperlink ref="E46" r:id="rId28"/>
    <hyperlink ref="E47" r:id="rId29"/>
    <hyperlink ref="E48" r:id="rId30"/>
    <hyperlink ref="E49" r:id="rId31"/>
    <hyperlink ref="E27" r:id="rId32"/>
    <hyperlink ref="E28" r:id="rId33"/>
    <hyperlink ref="E29" r:id="rId34"/>
    <hyperlink ref="E30" r:id="rId35"/>
  </hyperlinks>
  <pageMargins left="0.7" right="0.7" top="0.75" bottom="0.75" header="0.3" footer="0.3"/>
  <pageSetup paperSize="9" scale="28" fitToHeight="0" orientation="portrait" horizontalDpi="1200" verticalDpi="1200" r:id="rId36"/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Оптовый прайс KRAAV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PC8004</cp:lastModifiedBy>
  <cp:revision>3</cp:revision>
  <cp:lastPrinted>2025-10-19T20:20:04Z</cp:lastPrinted>
  <dcterms:created xsi:type="dcterms:W3CDTF">2024-09-22T11:06:20Z</dcterms:created>
  <dcterms:modified xsi:type="dcterms:W3CDTF">2026-02-20T08:22:20Z</dcterms:modified>
</cp:coreProperties>
</file>