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540" yWindow="765" windowWidth="28980" windowHeight="16440" tabRatio="500"/>
  </bookViews>
  <sheets>
    <sheet name="Прайс doJo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1" l="1"/>
  <c r="J4" i="1"/>
  <c r="J11" i="1"/>
  <c r="J5" i="1"/>
  <c r="J12" i="1"/>
  <c r="J10" i="1"/>
  <c r="J17" i="1" l="1"/>
  <c r="J9" i="1"/>
  <c r="J13" i="1" l="1"/>
  <c r="J14" i="1"/>
  <c r="J15" i="1"/>
  <c r="J2" i="1" l="1"/>
  <c r="J6" i="1"/>
  <c r="J7" i="1"/>
  <c r="J8" i="1"/>
  <c r="J16" i="1"/>
  <c r="J18" i="1" l="1"/>
  <c r="I4" i="1" l="1"/>
  <c r="I3" i="1"/>
  <c r="I5" i="1"/>
  <c r="I11" i="1"/>
  <c r="B18" i="1"/>
  <c r="I12" i="1"/>
  <c r="I10" i="1"/>
  <c r="I2" i="1"/>
  <c r="I6" i="1"/>
  <c r="I7" i="1"/>
  <c r="I17" i="1"/>
  <c r="I8" i="1"/>
  <c r="I14" i="1"/>
  <c r="I16" i="1"/>
  <c r="I9" i="1"/>
  <c r="I15" i="1"/>
  <c r="I13" i="1"/>
  <c r="I18" i="1" l="1"/>
</calcChain>
</file>

<file path=xl/sharedStrings.xml><?xml version="1.0" encoding="utf-8"?>
<sst xmlns="http://schemas.openxmlformats.org/spreadsheetml/2006/main" count="59" uniqueCount="35">
  <si>
    <t>Настольная игра</t>
  </si>
  <si>
    <t>РРЦ, руб.</t>
  </si>
  <si>
    <t>Упаковка</t>
  </si>
  <si>
    <t>Об игре</t>
  </si>
  <si>
    <t>подробнее</t>
  </si>
  <si>
    <t>8 шт.</t>
  </si>
  <si>
    <r>
      <t xml:space="preserve">Ваш заказ:
</t>
    </r>
    <r>
      <rPr>
        <i/>
        <sz val="10"/>
        <color theme="1"/>
        <rFont val="Calibri"/>
        <family val="2"/>
        <scheme val="minor"/>
      </rPr>
      <t>укажите количество</t>
    </r>
  </si>
  <si>
    <t>Стоимость</t>
  </si>
  <si>
    <r>
      <t xml:space="preserve">Стоимость
</t>
    </r>
    <r>
      <rPr>
        <i/>
        <sz val="10"/>
        <color theme="1"/>
        <rFont val="Calibri"/>
        <family val="2"/>
        <scheme val="minor"/>
      </rPr>
      <t>расчетная</t>
    </r>
  </si>
  <si>
    <t>Критерий скидки</t>
  </si>
  <si>
    <t>Сумма заказа:</t>
  </si>
  <si>
    <r>
      <rPr>
        <b/>
        <sz val="13"/>
        <color theme="1"/>
        <rFont val="Calibri"/>
        <family val="2"/>
        <scheme val="minor"/>
      </rPr>
      <t>«Лжец, лжец»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(арт. DJ-BG15)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Весёлая игра для тех, кто любит шутить и дурачиться в компании друзей. В игре могут участвовать до 8 человек, так что на вечеринке она будет очень кстати. Неожиданные повороты сюжета, море позитивных эмоций и уморительных ситуаций — в игре есть всё, чтобы отлично провести время с друзьями.
Коробка «крышка-дно» 23,5х15,7х4,8см.
3-8 игроков, 13+</t>
    </r>
  </si>
  <si>
    <r>
      <rPr>
        <b/>
        <sz val="13"/>
        <color theme="1"/>
        <rFont val="Calibri"/>
        <family val="2"/>
        <scheme val="minor"/>
      </rPr>
      <t xml:space="preserve">«Инглиш-финглиш»
</t>
    </r>
    <r>
      <rPr>
        <sz val="11"/>
        <color theme="1"/>
        <rFont val="Calibri"/>
        <family val="2"/>
        <scheme val="minor"/>
      </rPr>
      <t>(Серия игр "Фефекты фикции", Арт. DJ-BG13)
Более 360 увлекательных заданий помогут ребятам освоить английский язык и расширить словарный запас. Игрокам предстоит угадывать слова, находить антонимы, объяснять слова жестами, отвечать на весёлые вопросы, ловко двигаться и выполнять многие другие задания.
Коробка «крышка-дно» 23,5х15,7х4,8см. 1-6 игроков, 7+</t>
    </r>
  </si>
  <si>
    <r>
      <rPr>
        <b/>
        <sz val="13"/>
        <color theme="1"/>
        <rFont val="Calibri"/>
        <family val="2"/>
        <scheme val="minor"/>
      </rPr>
      <t xml:space="preserve">«Запуск речи»
</t>
    </r>
    <r>
      <rPr>
        <sz val="11"/>
        <color theme="1"/>
        <rFont val="Calibri"/>
        <family val="2"/>
        <scheme val="minor"/>
      </rPr>
      <t>(Серия игр "Фефекты фикции", Арт. DJ-BG14)
35 игр чтобы ребёнок заговорил. Запуск речи без логопеда!
Ребёнку 2,5–3 года и он ещё не говорит? Значит, пора действовать. 
Тянуть с запуском речи опасно. Помогите малышу: чем раньше вы начнёте заниматься с ребёнком, тем быстрее он скажет свои первые слова и начнёт складывать их в предложения.
Превратите любимого молчуна в болтунишку!
Коробка «крышка-дно» 23,5х15,7х4,8см. 1-3 игроков, 2+</t>
    </r>
  </si>
  <si>
    <r>
      <rPr>
        <b/>
        <sz val="13"/>
        <color theme="1"/>
        <rFont val="Calibri"/>
        <family val="2"/>
        <scheme val="minor"/>
      </rPr>
      <t xml:space="preserve">«Фефекты фикции» </t>
    </r>
    <r>
      <rPr>
        <sz val="11"/>
        <color theme="1"/>
        <rFont val="Calibri"/>
        <family val="2"/>
        <scheme val="minor"/>
      </rPr>
      <t>(2-е издание, Арт. DJ-BG10)
Детская игра для развития речи и творческого мышления, разработанная профессиональными логопедами и детьми. Ребята активно используют воображение, развивают речь, мелкую моторику, память, внимание и творческое мышление. 
Коробка «крышка-дно» 23,5х15,7х4,8см. 
1-9 игроков, 4+</t>
    </r>
  </si>
  <si>
    <r>
      <rPr>
        <b/>
        <sz val="13"/>
        <color theme="1"/>
        <rFont val="Calibri"/>
        <family val="2"/>
        <scheme val="minor"/>
      </rPr>
      <t xml:space="preserve">«Чумачечий квест»
</t>
    </r>
    <r>
      <rPr>
        <sz val="11"/>
        <color theme="1"/>
        <rFont val="Calibri"/>
        <family val="2"/>
        <scheme val="minor"/>
      </rPr>
      <t>(Серия игр "Фефекты фикции", Арт. DJ-BG11)
Продолжение популярной игры «Фефекты фикции». 
29 увлекательных заданий всесторонне развивают навыки чтения у ребят. В игре более 360 заданий разной сложности. Играть будет интересно как новичкам, так и умелым чтецам. 
Коробка «крышка-дно» 23,5х15,7х4,8см. 1-6 игроков, 5+</t>
    </r>
  </si>
  <si>
    <r>
      <rPr>
        <b/>
        <sz val="13"/>
        <rFont val="Calibri"/>
        <family val="2"/>
        <scheme val="minor"/>
      </rPr>
      <t xml:space="preserve">«Камень, ножницы, бумага — ЦУ-Е-ФА!» </t>
    </r>
    <r>
      <rPr>
        <sz val="11"/>
        <rFont val="Calibri"/>
        <family val="2"/>
        <scheme val="minor"/>
      </rPr>
      <t>(Арт. DJ-BG12)
А-ха-хашная семейная игра, увлекающая детей и взрослых.
Чем вооружен соперник? Оружие он прячет за спиной. Единственный способ проверить это — напасть! В вашем арсенале — камень, ножницы и бумага. Будете отбиваться от ножниц бумагой— ваша песенка спета! Нападете с камнем на ножницы — тогда сопернику крышка!В каждой команде есть капитан — человечек с флагом. Поймать флаг соперника и не дать в обиду своего капитана — задачка не из простых.
Коробка «крышка-дно» 23,5х15,7х4,8см. 2-4 игрока, 5+</t>
    </r>
  </si>
  <si>
    <r>
      <rPr>
        <b/>
        <sz val="13"/>
        <color theme="1"/>
        <rFont val="Calibri"/>
        <family val="2"/>
        <scheme val="minor"/>
      </rPr>
      <t xml:space="preserve">«Страсти-мордасти. Терапевтические сказки»
</t>
    </r>
    <r>
      <rPr>
        <sz val="11"/>
        <color theme="1"/>
        <rFont val="Calibri"/>
        <family val="2"/>
        <scheme val="minor"/>
      </rPr>
      <t>(Серия «Фефекты фикции», Арт. DJ-BG17)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Вас ждут 15 замечательных сказок, написанных детским психологом.
С их помощью можно бережно влиять на поведение ребёнка и вместе преодолеть его страхи.Дети играют за разных персонажей, учатся распознавать чужие эмоции и выражать собственные чувства. Это очень важно для формирования эмоционального интеллекта, без которого 
в современном мире не обойтись.
Коробка «крышка-дно» 23,5х15,7х4,8см. 1-6 игроков, 3+</t>
    </r>
  </si>
  <si>
    <r>
      <rPr>
        <b/>
        <sz val="13"/>
        <color theme="1"/>
        <rFont val="Calibri"/>
        <family val="2"/>
        <scheme val="minor"/>
      </rPr>
      <t xml:space="preserve">Терапевтические сказки «Страсти-мордасти». Книга первая </t>
    </r>
    <r>
      <rPr>
        <sz val="11"/>
        <color theme="1"/>
        <rFont val="Calibri (Body)"/>
        <charset val="204"/>
      </rPr>
      <t>(Серия «Фефекты фикции», Арт. DJ-BG18)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Терапевтические сказки написаны детским психологом, а задания к ним — учителем-логопедом. Вы сможете показать малышу особенности отношений между людьми, бережно повлиять на поведение ребёнка 
и вместе преодолеть его страхи. Сказки посвящены самым разным темам: страх смерти, публичных выступлений, барабашек под кроватью, честность, жадность, зависть, и другим важным вопросам.
Формат книги 17х24см. Обложка мягкая. 96 страниц. 0+</t>
    </r>
  </si>
  <si>
    <r>
      <rPr>
        <b/>
        <sz val="13"/>
        <color theme="1"/>
        <rFont val="Calibri"/>
        <family val="2"/>
        <scheme val="minor"/>
      </rPr>
      <t xml:space="preserve">Терапевтические сказки «Страсти-мордасти». Книга вторая </t>
    </r>
    <r>
      <rPr>
        <sz val="11"/>
        <color theme="1"/>
        <rFont val="Calibri (Body)"/>
        <charset val="204"/>
      </rPr>
      <t>(Серия «Фефекты фикции», Арт. DJ-BG19)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Чтение сказок взрослыми детям — важный элемент воспитания и развития ребёнка. Эта книга принесёт не только пользу, но и радость. Сказки посвящены самым разным темам:  страх воды, боли, наказаний, ответственность, зазнайство, и другим важным вопросам. Задания к сказкам развивают внимание, память, крупную и мелкую моторику, зрительное восприятие, пространственную ориентировку и связную речь. 
А ещё наша книга поможет развить у малыша эмоциональный интеллект.
Формат книги 17х24см. Обложка мягкая. 96 страниц. 0+</t>
    </r>
  </si>
  <si>
    <t>30 шт.</t>
  </si>
  <si>
    <t>&lt; 15 000 руб.</t>
  </si>
  <si>
    <t>&gt; 15 000 руб.</t>
  </si>
  <si>
    <r>
      <rPr>
        <b/>
        <sz val="13"/>
        <color theme="1"/>
        <rFont val="Calibri"/>
        <family val="2"/>
        <scheme val="minor"/>
      </rPr>
      <t xml:space="preserve">«Волшебный пендель»
</t>
    </r>
    <r>
      <rPr>
        <sz val="11"/>
        <color theme="1"/>
        <rFont val="Calibri"/>
        <family val="2"/>
        <scheme val="minor"/>
      </rPr>
      <t>(Серия игр "Фефекты фикции", Арт. DJ-BG20)
Игроки ставят перед собой цели, придумывают награды за их достижение 
и каждый день выполняют весёлые задания, которые приближают их 
к заветным призам.
Игра помогает развить полезные привычки, учит добиваться поставленных целей, объединяет семью и незаметно меняет жизнь к лучшему.
Коробка «крышка-дно» 23,5х15,7х4,8см. 1-4 игроков, 6+</t>
    </r>
  </si>
  <si>
    <t>10 шт.</t>
  </si>
  <si>
    <t>15 шт.</t>
  </si>
  <si>
    <r>
      <rPr>
        <b/>
        <sz val="13"/>
        <color theme="1"/>
        <rFont val="Calibri"/>
        <family val="2"/>
        <scheme val="minor"/>
      </rPr>
      <t xml:space="preserve">«Отель «Бугагашенька» </t>
    </r>
    <r>
      <rPr>
        <sz val="11"/>
        <color theme="1"/>
        <rFont val="Calibri"/>
        <family val="2"/>
        <scheme val="minor"/>
      </rPr>
      <t>(Арт. DJ-BG21)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Постройте отель для монстров!
У игроков есть маленькие пушистые помощники — шуршунчики. Если пропустить ход, то придётся расстаться с одним из них. Постройте первым все свои карты номеров отеля и получите в награду всех шуршунчиков! ВНИМАНИЕ: в отеле есть постояльцы! Одни будут помогать строить отель, другие же — всячески мешать…
</t>
    </r>
    <r>
      <rPr>
        <sz val="11"/>
        <color theme="1"/>
        <rFont val="Calibri (Body)"/>
      </rPr>
      <t>Коробка в форме домика из микрогофрокартона 8х9х6см. 2-8 игроков, 7+</t>
    </r>
  </si>
  <si>
    <r>
      <rPr>
        <b/>
        <sz val="13"/>
        <color theme="1"/>
        <rFont val="Calibri"/>
        <family val="2"/>
        <scheme val="minor"/>
      </rPr>
      <t xml:space="preserve">«Швабра-кадабра» </t>
    </r>
    <r>
      <rPr>
        <sz val="11"/>
        <color theme="1"/>
        <rFont val="Calibri"/>
        <family val="2"/>
        <scheme val="minor"/>
      </rPr>
      <t xml:space="preserve">(Арт. DJ-BG24) </t>
    </r>
    <r>
      <rPr>
        <b/>
        <sz val="13"/>
        <color rgb="FF0076FF"/>
        <rFont val="Calibri (Body)"/>
      </rPr>
      <t>НОВИНКА 2023!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Загляни в сундук и окажешься в мире героев легендарных сказок. Вы — охотники за волшебными предметами. Вам удалось добыть целый сундук сказочных артефактов. Но как поделить сокровища между соратниками? Для всей семьи (от 9 лет). Простые правила и быстрые партии. 
Для большой компании (от 2 до 10 игроков). Для весёлых посиделок семьёй и друзьями.
</t>
    </r>
    <r>
      <rPr>
        <sz val="11"/>
        <color theme="1"/>
        <rFont val="Calibri (Body)"/>
      </rPr>
      <t>Коробка в форме сундучка из микрогофры 10,5х7,5х7см. 2-10 игроков, 9+</t>
    </r>
  </si>
  <si>
    <r>
      <rPr>
        <b/>
        <sz val="13"/>
        <color theme="1"/>
        <rFont val="Calibri"/>
        <family val="2"/>
        <scheme val="minor"/>
      </rPr>
      <t xml:space="preserve">«Перетягивание кальмара» </t>
    </r>
    <r>
      <rPr>
        <sz val="11"/>
        <color theme="1"/>
        <rFont val="Calibri"/>
        <family val="2"/>
        <scheme val="minor"/>
      </rPr>
      <t>(Арт. DJ-BG22)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 (Body)"/>
      </rPr>
      <t>Примите участие в необычном состязании! Соберите мощную команду
и перетяните на свою сторону гигантского кальмара, отправив соперников 
в воду на корм акулам.
В вашу команду просятся Мафиози, Ниндзя, Шаман, Бродяга, Зомби, Гипнотизёр, Истеричка и многие другие. Персонажи обладают уникальными способностями, которые могут в любой момент переломить ход борьбы!
Коробка «крышка-дно» 19,7х10,5х3,7см. 2-6 игроков, 9+</t>
    </r>
  </si>
  <si>
    <t>4 шт.</t>
  </si>
  <si>
    <t>20 шт.</t>
  </si>
  <si>
    <r>
      <rPr>
        <b/>
        <sz val="13"/>
        <color theme="1"/>
        <rFont val="Calibri"/>
        <family val="2"/>
        <scheme val="minor"/>
      </rPr>
      <t xml:space="preserve">«Ухты-Пухты»  </t>
    </r>
    <r>
      <rPr>
        <b/>
        <sz val="13"/>
        <color rgb="FF0076FF"/>
        <rFont val="Calibri (Body)"/>
      </rPr>
      <t>НОВИНКА 2024!</t>
    </r>
    <r>
      <rPr>
        <b/>
        <sz val="13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(Серия игр "Фефекты фикции", Арт. DJ-BG25)
Вашему малышу повезло! Его приняли в знаменитую школу песочной магии «Ухты-Пухты»! Стать магом песка непросто. Ученику предстоит создать горы, острова, облака, волшебные фрукты и сказочных зверей.
Внутри коробки вы найдёте всё необходимое для изучения магии: книгу сказок и заданий, волшебный песок, песочницу, стеки и формочки для лепки, украшения...
Коробка «крышка-дно» 36,8х26,5х7,5см. 1 игрок (ребёнок + взрослый), 3+</t>
    </r>
  </si>
  <si>
    <r>
      <rPr>
        <b/>
        <sz val="13"/>
        <color theme="1"/>
        <rFont val="Calibri"/>
        <family val="2"/>
        <scheme val="minor"/>
      </rPr>
      <t xml:space="preserve">«Зачитайка. Первое чтение в игре»
</t>
    </r>
    <r>
      <rPr>
        <sz val="11"/>
        <color theme="1"/>
        <rFont val="Calibri"/>
        <family val="2"/>
        <scheme val="minor"/>
      </rPr>
      <t>(Серия игр "Фефекты фикции", Арт. DJ-BG23)
«Зачитайка» — большой игровой набор на первое чтение для малышей. Знакомимся с буквами через сказку. Учимся читать через игру. Подводим ребёнка к первому письму. Лёгкое и осознанное чтение — залог гармоничного развития ребёнка. Научиться читать непросто. 
Давайте сделаем этот сложный этап частью весёлой игры!
Коробка «крышка-дно» 23,5х15,7х4,8см. 1-5 игроков, 3+</t>
    </r>
  </si>
  <si>
    <r>
      <rPr>
        <b/>
        <sz val="13"/>
        <color theme="1"/>
        <rFont val="Calibri"/>
        <family val="2"/>
        <scheme val="minor"/>
      </rPr>
      <t xml:space="preserve">«Тумба-Юмба» </t>
    </r>
    <r>
      <rPr>
        <b/>
        <sz val="13"/>
        <color rgb="FFFF0000"/>
        <rFont val="Calibri (Body)"/>
      </rPr>
      <t>НОВИНКА ЛЕТА 2025!</t>
    </r>
    <r>
      <rPr>
        <b/>
        <sz val="13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(Серия игр "Фефекты фикции", Арт. DJ-BG26)
Развивающая игра малышам от 3 лет и младшим школьникам. В игре ребята легко и с увлечением пополняют не только свой активный, но и пассивный словарь. При этом дети узнают не только новые существительные, но и глаголы и признаки.
Играть и заниматься с ребёнком легко и весело.
Коробка «крышка-дно» 36,8х26,5х7,5см. 1 игрок (ребёнок + взрослый), 3+</t>
    </r>
  </si>
  <si>
    <t>9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</si>
</sst>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0" tint="-0.14999847407452621"/>
      <name val="Calibri"/>
      <family val="2"/>
      <scheme val="minor"/>
    </font>
    <font>
      <sz val="13"/>
      <color theme="0" tint="-0.14999847407452621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 (Body)"/>
      <charset val="204"/>
    </font>
    <font>
      <b/>
      <sz val="13"/>
      <color rgb="FFFF0000"/>
      <name val="Calibri (Body)"/>
    </font>
    <font>
      <sz val="11"/>
      <color theme="1"/>
      <name val="Calibri (Body)"/>
    </font>
    <font>
      <b/>
      <sz val="13"/>
      <color rgb="FF0076FF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ECBFF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</cellXfs>
  <cellStyles count="15">
    <cellStyle name="Гиперссылка" xfId="1" builtinId="8"/>
    <cellStyle name="Обычный" xfId="0" builtinId="0"/>
    <cellStyle name="Открывавшаяся гиперссылка" xfId="2" builtinId="9" hidden="1"/>
    <cellStyle name="Открывавшаяся гиперссылка" xfId="3" builtinId="9" hidden="1"/>
    <cellStyle name="Открывавшаяся гиперссылка" xfId="4" builtinId="9" hidden="1"/>
    <cellStyle name="Открывавшаяся гиперссылка" xfId="5" builtinId="9" hidden="1"/>
    <cellStyle name="Открывавшаяся гиперссылка" xfId="6" builtinId="9" hidden="1"/>
    <cellStyle name="Открывавшаяся гиперссылка" xfId="7" builtinId="9" hidden="1"/>
    <cellStyle name="Открывавшаяся гиперссылка" xfId="8" builtinId="9" hidden="1"/>
    <cellStyle name="Открывавшаяся гиперссылка" xfId="9" builtinId="9" hidden="1"/>
    <cellStyle name="Открывавшаяся гиперссылка" xfId="10" builtinId="9" hidden="1"/>
    <cellStyle name="Открывавшаяся гиперссылка" xfId="11" builtinId="9" hidden="1"/>
    <cellStyle name="Открывавшаяся гиперссылка" xfId="12" builtinId="9" hidden="1"/>
    <cellStyle name="Открывавшаяся гиперссылка" xfId="13" builtinId="9" hidden="1"/>
    <cellStyle name="Открывавшаяся гиперссылка" xfId="14" builtinId="9" hidden="1"/>
  </cellStyles>
  <dxfs count="0"/>
  <tableStyles count="0" defaultTableStyle="TableStyleMedium9" defaultPivotStyle="PivotStyleMedium4"/>
  <colors>
    <mruColors>
      <color rgb="FF007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6" Type="http://schemas.openxmlformats.org/officeDocument/2006/relationships/image" Target="../media/image16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5</xdr:row>
      <xdr:rowOff>148168</xdr:rowOff>
    </xdr:from>
    <xdr:to>
      <xdr:col>0</xdr:col>
      <xdr:colOff>1604641</xdr:colOff>
      <xdr:row>5</xdr:row>
      <xdr:rowOff>1408168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7" y="2243668"/>
          <a:ext cx="1551724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10584</xdr:colOff>
      <xdr:row>15</xdr:row>
      <xdr:rowOff>251105</xdr:rowOff>
    </xdr:from>
    <xdr:to>
      <xdr:col>0</xdr:col>
      <xdr:colOff>1629118</xdr:colOff>
      <xdr:row>15</xdr:row>
      <xdr:rowOff>1575905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" y="13274378"/>
          <a:ext cx="1618534" cy="13248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</xdr:colOff>
      <xdr:row>1</xdr:row>
      <xdr:rowOff>148164</xdr:rowOff>
    </xdr:from>
    <xdr:to>
      <xdr:col>0</xdr:col>
      <xdr:colOff>1630583</xdr:colOff>
      <xdr:row>1</xdr:row>
      <xdr:rowOff>1474164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" y="645581"/>
          <a:ext cx="1620000" cy="132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</xdr:colOff>
      <xdr:row>6</xdr:row>
      <xdr:rowOff>95254</xdr:rowOff>
    </xdr:from>
    <xdr:to>
      <xdr:col>0</xdr:col>
      <xdr:colOff>1630583</xdr:colOff>
      <xdr:row>6</xdr:row>
      <xdr:rowOff>1413859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83" y="3766709"/>
          <a:ext cx="1620000" cy="1318605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</xdr:colOff>
      <xdr:row>7</xdr:row>
      <xdr:rowOff>262650</xdr:rowOff>
    </xdr:from>
    <xdr:to>
      <xdr:col>0</xdr:col>
      <xdr:colOff>1630583</xdr:colOff>
      <xdr:row>7</xdr:row>
      <xdr:rowOff>1581255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583" y="7305377"/>
          <a:ext cx="1620000" cy="131860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12</xdr:row>
      <xdr:rowOff>260928</xdr:rowOff>
    </xdr:from>
    <xdr:to>
      <xdr:col>0</xdr:col>
      <xdr:colOff>1630172</xdr:colOff>
      <xdr:row>12</xdr:row>
      <xdr:rowOff>1632528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FF135D39-3C2C-804D-9552-1650726D3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400" y="7303655"/>
          <a:ext cx="1604772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13</xdr:row>
      <xdr:rowOff>87745</xdr:rowOff>
    </xdr:from>
    <xdr:to>
      <xdr:col>0</xdr:col>
      <xdr:colOff>1409400</xdr:colOff>
      <xdr:row>13</xdr:row>
      <xdr:rowOff>1853899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99D16455-71CF-5246-92C5-65E212273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8600" y="9058563"/>
          <a:ext cx="1180800" cy="1766154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14</xdr:row>
      <xdr:rowOff>166255</xdr:rowOff>
    </xdr:from>
    <xdr:to>
      <xdr:col>0</xdr:col>
      <xdr:colOff>1422100</xdr:colOff>
      <xdr:row>14</xdr:row>
      <xdr:rowOff>1932409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F8A1B0F5-1109-5D43-BF29-3EC1A4524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1300" y="11088255"/>
          <a:ext cx="1180800" cy="1766154"/>
        </a:xfrm>
        <a:prstGeom prst="rect">
          <a:avLst/>
        </a:prstGeom>
      </xdr:spPr>
    </xdr:pic>
    <xdr:clientData/>
  </xdr:twoCellAnchor>
  <xdr:twoCellAnchor editAs="oneCell">
    <xdr:from>
      <xdr:col>0</xdr:col>
      <xdr:colOff>23090</xdr:colOff>
      <xdr:row>8</xdr:row>
      <xdr:rowOff>207818</xdr:rowOff>
    </xdr:from>
    <xdr:to>
      <xdr:col>0</xdr:col>
      <xdr:colOff>1606927</xdr:colOff>
      <xdr:row>8</xdr:row>
      <xdr:rowOff>1547092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314C0ABB-B449-4E47-9DCA-66FAFA647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090" y="7250545"/>
          <a:ext cx="1583837" cy="1339274"/>
        </a:xfrm>
        <a:prstGeom prst="rect">
          <a:avLst/>
        </a:prstGeom>
      </xdr:spPr>
    </xdr:pic>
    <xdr:clientData/>
  </xdr:twoCellAnchor>
  <xdr:oneCellAnchor>
    <xdr:from>
      <xdr:col>0</xdr:col>
      <xdr:colOff>21166</xdr:colOff>
      <xdr:row>16</xdr:row>
      <xdr:rowOff>179917</xdr:rowOff>
    </xdr:from>
    <xdr:ext cx="1618784" cy="1324800"/>
    <xdr:pic>
      <xdr:nvPicPr>
        <xdr:cNvPr id="15" name="Picture 14">
          <a:extLst>
            <a:ext uri="{FF2B5EF4-FFF2-40B4-BE49-F238E27FC236}">
              <a16:creationId xmlns:a16="http://schemas.microsoft.com/office/drawing/2014/main" xmlns="" id="{73390273-A408-5B41-B71D-F1843F273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166" y="20677717"/>
          <a:ext cx="1618784" cy="1324800"/>
        </a:xfrm>
        <a:prstGeom prst="rect">
          <a:avLst/>
        </a:prstGeom>
      </xdr:spPr>
    </xdr:pic>
    <xdr:clientData/>
  </xdr:oneCellAnchor>
  <xdr:twoCellAnchor editAs="oneCell">
    <xdr:from>
      <xdr:col>0</xdr:col>
      <xdr:colOff>69273</xdr:colOff>
      <xdr:row>9</xdr:row>
      <xdr:rowOff>288638</xdr:rowOff>
    </xdr:from>
    <xdr:to>
      <xdr:col>0</xdr:col>
      <xdr:colOff>1583680</xdr:colOff>
      <xdr:row>9</xdr:row>
      <xdr:rowOff>1627910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A0F03181-AF14-4A46-83F1-4516225C9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273" y="9132456"/>
          <a:ext cx="1514407" cy="1339272"/>
        </a:xfrm>
        <a:prstGeom prst="rect">
          <a:avLst/>
        </a:prstGeom>
      </xdr:spPr>
    </xdr:pic>
    <xdr:clientData/>
  </xdr:twoCellAnchor>
  <xdr:twoCellAnchor editAs="oneCell">
    <xdr:from>
      <xdr:col>0</xdr:col>
      <xdr:colOff>10741</xdr:colOff>
      <xdr:row>11</xdr:row>
      <xdr:rowOff>381000</xdr:rowOff>
    </xdr:from>
    <xdr:to>
      <xdr:col>0</xdr:col>
      <xdr:colOff>1623344</xdr:colOff>
      <xdr:row>11</xdr:row>
      <xdr:rowOff>1431635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485233C-E793-2446-9DC5-C0F9A81EE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741" y="11152909"/>
          <a:ext cx="1612603" cy="1050635"/>
        </a:xfrm>
        <a:prstGeom prst="rect">
          <a:avLst/>
        </a:prstGeom>
      </xdr:spPr>
    </xdr:pic>
    <xdr:clientData/>
  </xdr:twoCellAnchor>
  <xdr:twoCellAnchor editAs="oneCell">
    <xdr:from>
      <xdr:col>0</xdr:col>
      <xdr:colOff>242454</xdr:colOff>
      <xdr:row>4</xdr:row>
      <xdr:rowOff>69271</xdr:rowOff>
    </xdr:from>
    <xdr:to>
      <xdr:col>0</xdr:col>
      <xdr:colOff>1385455</xdr:colOff>
      <xdr:row>4</xdr:row>
      <xdr:rowOff>1974272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878E84EF-6F8D-AC49-BFD6-D3E20A53A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2454" y="2228271"/>
          <a:ext cx="1143001" cy="1905001"/>
        </a:xfrm>
        <a:prstGeom prst="rect">
          <a:avLst/>
        </a:prstGeom>
      </xdr:spPr>
    </xdr:pic>
    <xdr:clientData/>
  </xdr:twoCellAnchor>
  <xdr:twoCellAnchor editAs="oneCell">
    <xdr:from>
      <xdr:col>0</xdr:col>
      <xdr:colOff>57728</xdr:colOff>
      <xdr:row>10</xdr:row>
      <xdr:rowOff>254001</xdr:rowOff>
    </xdr:from>
    <xdr:to>
      <xdr:col>0</xdr:col>
      <xdr:colOff>1581727</xdr:colOff>
      <xdr:row>10</xdr:row>
      <xdr:rowOff>1526000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DD9FC456-8213-B34E-9E6D-4A4A8E542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728" y="13057910"/>
          <a:ext cx="1523999" cy="1271999"/>
        </a:xfrm>
        <a:prstGeom prst="rect">
          <a:avLst/>
        </a:prstGeom>
      </xdr:spPr>
    </xdr:pic>
    <xdr:clientData/>
  </xdr:twoCellAnchor>
  <xdr:twoCellAnchor editAs="oneCell">
    <xdr:from>
      <xdr:col>0</xdr:col>
      <xdr:colOff>184728</xdr:colOff>
      <xdr:row>3</xdr:row>
      <xdr:rowOff>34437</xdr:rowOff>
    </xdr:from>
    <xdr:to>
      <xdr:col>0</xdr:col>
      <xdr:colOff>1500909</xdr:colOff>
      <xdr:row>3</xdr:row>
      <xdr:rowOff>1997363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91F011CA-A241-6D71-5D0C-FED9052A0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4728" y="2193437"/>
          <a:ext cx="1316181" cy="1962926"/>
        </a:xfrm>
        <a:prstGeom prst="rect">
          <a:avLst/>
        </a:prstGeom>
      </xdr:spPr>
    </xdr:pic>
    <xdr:clientData/>
  </xdr:twoCellAnchor>
  <xdr:twoCellAnchor editAs="oneCell">
    <xdr:from>
      <xdr:col>0</xdr:col>
      <xdr:colOff>265545</xdr:colOff>
      <xdr:row>2</xdr:row>
      <xdr:rowOff>11545</xdr:rowOff>
    </xdr:from>
    <xdr:to>
      <xdr:col>0</xdr:col>
      <xdr:colOff>1371761</xdr:colOff>
      <xdr:row>2</xdr:row>
      <xdr:rowOff>1858819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548E060-08E8-CA43-AA4E-B4F862EBD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65545" y="2170545"/>
          <a:ext cx="1106216" cy="1847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joy.ru/sm" TargetMode="External"/><Relationship Id="rId13" Type="http://schemas.openxmlformats.org/officeDocument/2006/relationships/hyperlink" Target="https://dojoy.ru/zachitaika" TargetMode="External"/><Relationship Id="rId3" Type="http://schemas.openxmlformats.org/officeDocument/2006/relationships/hyperlink" Target="https://dojoy.ru/kvest" TargetMode="External"/><Relationship Id="rId7" Type="http://schemas.openxmlformats.org/officeDocument/2006/relationships/hyperlink" Target="https://dojoy.ru/sm-one" TargetMode="External"/><Relationship Id="rId12" Type="http://schemas.openxmlformats.org/officeDocument/2006/relationships/hyperlink" Target="https://dojoy.ru/kalmar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dojoy.ru/fefekti" TargetMode="External"/><Relationship Id="rId16" Type="http://schemas.openxmlformats.org/officeDocument/2006/relationships/hyperlink" Target="https://dojoy.ru/tumba-umba" TargetMode="External"/><Relationship Id="rId1" Type="http://schemas.openxmlformats.org/officeDocument/2006/relationships/hyperlink" Target="https://dojoy.ru/cu-e-fa" TargetMode="External"/><Relationship Id="rId6" Type="http://schemas.openxmlformats.org/officeDocument/2006/relationships/hyperlink" Target="https://dojoy.ru/sm-two" TargetMode="External"/><Relationship Id="rId11" Type="http://schemas.openxmlformats.org/officeDocument/2006/relationships/hyperlink" Target="https://dojoy.ru/ob" TargetMode="External"/><Relationship Id="rId5" Type="http://schemas.openxmlformats.org/officeDocument/2006/relationships/hyperlink" Target="https://dojoy.ru/speech" TargetMode="External"/><Relationship Id="rId15" Type="http://schemas.openxmlformats.org/officeDocument/2006/relationships/hyperlink" Target="https://dojoy.ru/uhti-puhti" TargetMode="External"/><Relationship Id="rId10" Type="http://schemas.openxmlformats.org/officeDocument/2006/relationships/hyperlink" Target="https://dojoy.ru/liar-liar" TargetMode="External"/><Relationship Id="rId4" Type="http://schemas.openxmlformats.org/officeDocument/2006/relationships/hyperlink" Target="https://dojoy.ru/finglish" TargetMode="External"/><Relationship Id="rId9" Type="http://schemas.openxmlformats.org/officeDocument/2006/relationships/hyperlink" Target="http://dojoy.ru/vp" TargetMode="External"/><Relationship Id="rId14" Type="http://schemas.openxmlformats.org/officeDocument/2006/relationships/hyperlink" Target="https://dojoy.ru/kadab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23"/>
  <sheetViews>
    <sheetView tabSelected="1" zoomScale="110" zoomScaleNormal="110" zoomScalePageLayoutView="120" workbookViewId="0">
      <pane ySplit="1" topLeftCell="A2" activePane="bottomLeft" state="frozen"/>
      <selection pane="bottomLeft" activeCell="H2" sqref="H2"/>
    </sheetView>
  </sheetViews>
  <sheetFormatPr defaultColWidth="10.875" defaultRowHeight="18.75"/>
  <cols>
    <col min="1" max="1" width="21.5" style="1" customWidth="1"/>
    <col min="2" max="2" width="59.875" style="1" customWidth="1"/>
    <col min="3" max="5" width="14.125" style="1" customWidth="1"/>
    <col min="6" max="6" width="11.375" style="1" customWidth="1"/>
    <col min="7" max="7" width="12.875" style="1" customWidth="1"/>
    <col min="8" max="8" width="12" style="1" customWidth="1"/>
    <col min="9" max="9" width="12.375" style="1" customWidth="1"/>
    <col min="10" max="10" width="0.125" style="1" hidden="1" customWidth="1"/>
    <col min="11" max="11" width="17.5" style="1" hidden="1" customWidth="1"/>
    <col min="12" max="16384" width="10.875" style="1"/>
  </cols>
  <sheetData>
    <row r="1" spans="1:104" s="10" customFormat="1" ht="44.1" customHeight="1">
      <c r="A1" s="19" t="s">
        <v>0</v>
      </c>
      <c r="B1" s="19"/>
      <c r="C1" s="10" t="s">
        <v>1</v>
      </c>
      <c r="D1" s="10" t="s">
        <v>21</v>
      </c>
      <c r="E1" s="10" t="s">
        <v>22</v>
      </c>
      <c r="F1" s="10" t="s">
        <v>2</v>
      </c>
      <c r="G1" s="10" t="s">
        <v>3</v>
      </c>
      <c r="H1" s="11" t="s">
        <v>6</v>
      </c>
      <c r="I1" s="12" t="s">
        <v>7</v>
      </c>
      <c r="J1" s="13" t="s">
        <v>8</v>
      </c>
      <c r="K1" s="13" t="s">
        <v>9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</row>
    <row r="2" spans="1:104" ht="126" customHeight="1">
      <c r="B2" s="2" t="s">
        <v>14</v>
      </c>
      <c r="C2" s="3">
        <v>1490</v>
      </c>
      <c r="D2" s="3">
        <v>840</v>
      </c>
      <c r="E2" s="3">
        <v>750</v>
      </c>
      <c r="F2" s="3" t="s">
        <v>5</v>
      </c>
      <c r="G2" s="5" t="s">
        <v>4</v>
      </c>
      <c r="H2" s="14">
        <v>0</v>
      </c>
      <c r="I2" s="3">
        <f t="shared" ref="I2:I17" si="0">IF($J$18&gt;=$K$2,E2*H2,D2*H2)</f>
        <v>0</v>
      </c>
      <c r="J2" s="3">
        <f>E2*H2</f>
        <v>0</v>
      </c>
      <c r="K2" s="4">
        <v>15000</v>
      </c>
    </row>
    <row r="3" spans="1:104" ht="149.1" customHeight="1">
      <c r="B3" s="2" t="s">
        <v>33</v>
      </c>
      <c r="C3" s="3">
        <v>1290</v>
      </c>
      <c r="D3" s="3">
        <v>730</v>
      </c>
      <c r="E3" s="3">
        <v>650</v>
      </c>
      <c r="F3" s="3" t="s">
        <v>34</v>
      </c>
      <c r="G3" s="5" t="s">
        <v>4</v>
      </c>
      <c r="H3" s="14">
        <v>0</v>
      </c>
      <c r="I3" s="3">
        <f t="shared" ref="I3" si="1">IF($J$18&gt;=$K$2,E3*H3,D3*H3)</f>
        <v>0</v>
      </c>
      <c r="J3" s="3">
        <f t="shared" ref="J3" si="2">E3*H3</f>
        <v>0</v>
      </c>
      <c r="K3" s="4"/>
    </row>
    <row r="4" spans="1:104" ht="162" customHeight="1">
      <c r="B4" s="2" t="s">
        <v>31</v>
      </c>
      <c r="C4" s="3">
        <v>2490</v>
      </c>
      <c r="D4" s="3">
        <v>1500</v>
      </c>
      <c r="E4" s="3">
        <v>1350</v>
      </c>
      <c r="F4" s="3" t="s">
        <v>29</v>
      </c>
      <c r="G4" s="5" t="s">
        <v>4</v>
      </c>
      <c r="H4" s="14">
        <v>0</v>
      </c>
      <c r="I4" s="3">
        <f t="shared" si="0"/>
        <v>0</v>
      </c>
      <c r="J4" s="3">
        <f t="shared" ref="J4" si="3">E4*H4</f>
        <v>0</v>
      </c>
      <c r="K4" s="4"/>
    </row>
    <row r="5" spans="1:104" ht="159.94999999999999" customHeight="1">
      <c r="B5" s="2" t="s">
        <v>32</v>
      </c>
      <c r="C5" s="3">
        <v>1490</v>
      </c>
      <c r="D5" s="3">
        <v>840</v>
      </c>
      <c r="E5" s="3">
        <v>750</v>
      </c>
      <c r="F5" s="3" t="s">
        <v>5</v>
      </c>
      <c r="G5" s="5" t="s">
        <v>4</v>
      </c>
      <c r="H5" s="14">
        <v>0</v>
      </c>
      <c r="I5" s="3">
        <f t="shared" si="0"/>
        <v>0</v>
      </c>
      <c r="J5" s="3">
        <f t="shared" ref="J5" si="4">E5*H5</f>
        <v>0</v>
      </c>
      <c r="K5" s="4"/>
    </row>
    <row r="6" spans="1:104" ht="119.1" customHeight="1">
      <c r="B6" s="2" t="s">
        <v>15</v>
      </c>
      <c r="C6" s="3">
        <v>1490</v>
      </c>
      <c r="D6" s="3">
        <v>840</v>
      </c>
      <c r="E6" s="3">
        <v>750</v>
      </c>
      <c r="F6" s="3" t="s">
        <v>5</v>
      </c>
      <c r="G6" s="5" t="s">
        <v>4</v>
      </c>
      <c r="H6" s="14">
        <v>0</v>
      </c>
      <c r="I6" s="3">
        <f t="shared" si="0"/>
        <v>0</v>
      </c>
      <c r="J6" s="3">
        <f t="shared" ref="J6:J16" si="5">E6*H6</f>
        <v>0</v>
      </c>
      <c r="K6" s="4"/>
    </row>
    <row r="7" spans="1:104" ht="120" customHeight="1">
      <c r="B7" s="2" t="s">
        <v>12</v>
      </c>
      <c r="C7" s="3">
        <v>1490</v>
      </c>
      <c r="D7" s="3">
        <v>840</v>
      </c>
      <c r="E7" s="3">
        <v>750</v>
      </c>
      <c r="F7" s="3" t="s">
        <v>5</v>
      </c>
      <c r="G7" s="5" t="s">
        <v>4</v>
      </c>
      <c r="H7" s="14">
        <v>0</v>
      </c>
      <c r="I7" s="3">
        <f t="shared" si="0"/>
        <v>0</v>
      </c>
      <c r="J7" s="3">
        <f t="shared" si="5"/>
        <v>0</v>
      </c>
      <c r="K7" s="4"/>
    </row>
    <row r="8" spans="1:104" ht="144.94999999999999" customHeight="1">
      <c r="B8" s="2" t="s">
        <v>13</v>
      </c>
      <c r="C8" s="3">
        <v>1490</v>
      </c>
      <c r="D8" s="3">
        <v>840</v>
      </c>
      <c r="E8" s="3">
        <v>750</v>
      </c>
      <c r="F8" s="3" t="s">
        <v>5</v>
      </c>
      <c r="G8" s="5" t="s">
        <v>4</v>
      </c>
      <c r="H8" s="14">
        <v>0</v>
      </c>
      <c r="I8" s="3">
        <f t="shared" si="0"/>
        <v>0</v>
      </c>
      <c r="J8" s="3">
        <f t="shared" si="5"/>
        <v>0</v>
      </c>
      <c r="K8" s="4"/>
    </row>
    <row r="9" spans="1:104" s="8" customFormat="1" ht="141.94999999999999" customHeight="1">
      <c r="B9" s="2" t="s">
        <v>23</v>
      </c>
      <c r="C9" s="3">
        <v>1490</v>
      </c>
      <c r="D9" s="3">
        <v>840</v>
      </c>
      <c r="E9" s="3">
        <v>750</v>
      </c>
      <c r="F9" s="3" t="s">
        <v>5</v>
      </c>
      <c r="G9" s="5" t="s">
        <v>4</v>
      </c>
      <c r="H9" s="14">
        <v>0</v>
      </c>
      <c r="I9" s="3">
        <f t="shared" si="0"/>
        <v>0</v>
      </c>
      <c r="J9" s="16">
        <f t="shared" si="5"/>
        <v>0</v>
      </c>
      <c r="K9" s="7"/>
    </row>
    <row r="10" spans="1:104" s="8" customFormat="1" ht="152.1" customHeight="1">
      <c r="B10" s="2" t="s">
        <v>26</v>
      </c>
      <c r="C10" s="3">
        <v>650</v>
      </c>
      <c r="D10" s="3">
        <v>370</v>
      </c>
      <c r="E10" s="3">
        <v>325</v>
      </c>
      <c r="F10" s="3" t="s">
        <v>30</v>
      </c>
      <c r="G10" s="5" t="s">
        <v>4</v>
      </c>
      <c r="H10" s="14">
        <v>0</v>
      </c>
      <c r="I10" s="3">
        <f t="shared" si="0"/>
        <v>0</v>
      </c>
      <c r="J10" s="16">
        <f t="shared" si="5"/>
        <v>0</v>
      </c>
      <c r="K10" s="7"/>
    </row>
    <row r="11" spans="1:104" s="8" customFormat="1" ht="137.1" customHeight="1">
      <c r="B11" s="2" t="s">
        <v>27</v>
      </c>
      <c r="C11" s="3">
        <v>650</v>
      </c>
      <c r="D11" s="3">
        <v>370</v>
      </c>
      <c r="E11" s="3">
        <v>325</v>
      </c>
      <c r="F11" s="3" t="s">
        <v>25</v>
      </c>
      <c r="G11" s="5" t="s">
        <v>4</v>
      </c>
      <c r="H11" s="14">
        <v>0</v>
      </c>
      <c r="I11" s="3">
        <f t="shared" si="0"/>
        <v>0</v>
      </c>
      <c r="J11" s="16">
        <f t="shared" ref="J11" si="6">E11*H11</f>
        <v>0</v>
      </c>
      <c r="K11" s="7"/>
    </row>
    <row r="12" spans="1:104" s="8" customFormat="1" ht="152.1" customHeight="1">
      <c r="B12" s="2" t="s">
        <v>28</v>
      </c>
      <c r="C12" s="9">
        <v>990</v>
      </c>
      <c r="D12" s="3">
        <v>550</v>
      </c>
      <c r="E12" s="3">
        <v>500</v>
      </c>
      <c r="F12" s="3" t="s">
        <v>24</v>
      </c>
      <c r="G12" s="5" t="s">
        <v>4</v>
      </c>
      <c r="H12" s="14">
        <v>0</v>
      </c>
      <c r="I12" s="3">
        <f t="shared" si="0"/>
        <v>0</v>
      </c>
      <c r="J12" s="16">
        <f t="shared" ref="J12" si="7">E12*H12</f>
        <v>0</v>
      </c>
      <c r="K12" s="7"/>
    </row>
    <row r="13" spans="1:104" s="8" customFormat="1" ht="152.1" customHeight="1">
      <c r="B13" s="2" t="s">
        <v>17</v>
      </c>
      <c r="C13" s="3">
        <v>1290</v>
      </c>
      <c r="D13" s="3">
        <v>730</v>
      </c>
      <c r="E13" s="3">
        <v>650</v>
      </c>
      <c r="F13" s="3" t="s">
        <v>5</v>
      </c>
      <c r="G13" s="5" t="s">
        <v>4</v>
      </c>
      <c r="H13" s="14">
        <v>0</v>
      </c>
      <c r="I13" s="3">
        <f t="shared" si="0"/>
        <v>0</v>
      </c>
      <c r="J13" s="16">
        <f t="shared" ref="J13" si="8">E13*H13</f>
        <v>0</v>
      </c>
      <c r="K13" s="7"/>
    </row>
    <row r="14" spans="1:104" s="8" customFormat="1" ht="153.94999999999999" customHeight="1">
      <c r="B14" s="2" t="s">
        <v>18</v>
      </c>
      <c r="C14" s="3">
        <v>490</v>
      </c>
      <c r="D14" s="3">
        <v>300</v>
      </c>
      <c r="E14" s="3">
        <v>250</v>
      </c>
      <c r="F14" s="3" t="s">
        <v>20</v>
      </c>
      <c r="G14" s="5" t="s">
        <v>4</v>
      </c>
      <c r="H14" s="14">
        <v>0</v>
      </c>
      <c r="I14" s="3">
        <f t="shared" si="0"/>
        <v>0</v>
      </c>
      <c r="J14" s="16">
        <f t="shared" si="5"/>
        <v>0</v>
      </c>
      <c r="K14" s="7"/>
    </row>
    <row r="15" spans="1:104" s="8" customFormat="1" ht="165" customHeight="1">
      <c r="B15" s="2" t="s">
        <v>19</v>
      </c>
      <c r="C15" s="3">
        <v>490</v>
      </c>
      <c r="D15" s="3">
        <v>300</v>
      </c>
      <c r="E15" s="3">
        <v>250</v>
      </c>
      <c r="F15" s="3" t="s">
        <v>20</v>
      </c>
      <c r="G15" s="5" t="s">
        <v>4</v>
      </c>
      <c r="H15" s="14">
        <v>0</v>
      </c>
      <c r="I15" s="3">
        <f t="shared" si="0"/>
        <v>0</v>
      </c>
      <c r="J15" s="16">
        <f t="shared" ref="J15" si="9">E15*H15</f>
        <v>0</v>
      </c>
      <c r="K15" s="7"/>
    </row>
    <row r="16" spans="1:104" s="8" customFormat="1" ht="147.94999999999999" customHeight="1">
      <c r="B16" s="18" t="s">
        <v>16</v>
      </c>
      <c r="C16" s="9">
        <v>990</v>
      </c>
      <c r="D16" s="3">
        <v>550</v>
      </c>
      <c r="E16" s="3">
        <v>500</v>
      </c>
      <c r="F16" s="9" t="s">
        <v>5</v>
      </c>
      <c r="G16" s="5" t="s">
        <v>4</v>
      </c>
      <c r="H16" s="14">
        <v>0</v>
      </c>
      <c r="I16" s="3">
        <f t="shared" si="0"/>
        <v>0</v>
      </c>
      <c r="J16" s="3">
        <f t="shared" si="5"/>
        <v>0</v>
      </c>
      <c r="K16" s="7"/>
    </row>
    <row r="17" spans="2:11" s="8" customFormat="1" ht="132.94999999999999" customHeight="1">
      <c r="B17" s="2" t="s">
        <v>11</v>
      </c>
      <c r="C17" s="3">
        <v>990</v>
      </c>
      <c r="D17" s="3">
        <v>550</v>
      </c>
      <c r="E17" s="3">
        <v>500</v>
      </c>
      <c r="F17" s="3" t="s">
        <v>5</v>
      </c>
      <c r="G17" s="17" t="s">
        <v>4</v>
      </c>
      <c r="H17" s="14">
        <v>0</v>
      </c>
      <c r="I17" s="3">
        <f t="shared" si="0"/>
        <v>0</v>
      </c>
      <c r="J17" s="16">
        <f t="shared" ref="J17" si="10">E17*H17</f>
        <v>0</v>
      </c>
      <c r="K17" s="7"/>
    </row>
    <row r="18" spans="2:11" ht="30" customHeight="1">
      <c r="B18" s="20" t="str">
        <f>IF(AND($J$18&lt;K2,$J$18&lt;&gt;0),"Закажите игр еще на "&amp;(K2-$J$18)&amp;" руб."&amp;CHAR(13)&amp;"и получите более выгодные условия по закупке","")</f>
        <v/>
      </c>
      <c r="C18" s="20"/>
      <c r="D18" s="20"/>
      <c r="E18" s="20"/>
      <c r="F18" s="20"/>
      <c r="G18" s="21" t="s">
        <v>10</v>
      </c>
      <c r="H18" s="21"/>
      <c r="I18" s="3">
        <f>SUM(I2:I17)</f>
        <v>0</v>
      </c>
      <c r="J18" s="3">
        <f>SUM(J2:J17)</f>
        <v>0</v>
      </c>
    </row>
    <row r="21" spans="2:11">
      <c r="E21" s="2"/>
    </row>
    <row r="23" spans="2:11">
      <c r="C23" s="15"/>
    </row>
  </sheetData>
  <sheetProtection sheet="1" objects="1" scenarios="1"/>
  <mergeCells count="3">
    <mergeCell ref="A1:B1"/>
    <mergeCell ref="B18:F18"/>
    <mergeCell ref="G18:H18"/>
  </mergeCells>
  <phoneticPr fontId="5" type="noConversion"/>
  <hyperlinks>
    <hyperlink ref="G16" r:id="rId1"/>
    <hyperlink ref="G2" r:id="rId2"/>
    <hyperlink ref="G6" r:id="rId3"/>
    <hyperlink ref="G7" r:id="rId4"/>
    <hyperlink ref="G8" r:id="rId5"/>
    <hyperlink ref="G15" r:id="rId6"/>
    <hyperlink ref="G14" r:id="rId7"/>
    <hyperlink ref="G13" r:id="rId8"/>
    <hyperlink ref="G9" r:id="rId9"/>
    <hyperlink ref="G17" r:id="rId10"/>
    <hyperlink ref="G10" r:id="rId11"/>
    <hyperlink ref="G12" r:id="rId12"/>
    <hyperlink ref="G5" r:id="rId13"/>
    <hyperlink ref="G11" r:id="rId14"/>
    <hyperlink ref="G4" r:id="rId15"/>
    <hyperlink ref="G3" r:id="rId16"/>
  </hyperlinks>
  <pageMargins left="0.75000000000000011" right="0.75000000000000011" top="1" bottom="1" header="0.5" footer="0.5"/>
  <pageSetup paperSize="9" scale="76" orientation="landscape" horizontalDpi="4294967292" verticalDpi="4294967292"/>
  <rowBreaks count="1" manualBreakCount="1">
    <brk id="17" max="16383" man="1"/>
  </rowBreaks>
  <colBreaks count="1" manualBreakCount="1">
    <brk id="8" max="1048575" man="1"/>
  </colBreaks>
  <drawing r:id="rId17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doJoy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Evgeniy Oparichev</dc:creator>
  <cp:lastModifiedBy>PC8004</cp:lastModifiedBy>
  <cp:lastPrinted>2019-06-13T15:21:04Z</cp:lastPrinted>
  <dcterms:created xsi:type="dcterms:W3CDTF">2017-08-06T15:06:41Z</dcterms:created>
  <dcterms:modified xsi:type="dcterms:W3CDTF">2026-01-20T12:45:27Z</dcterms:modified>
</cp:coreProperties>
</file>