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ED86E87D-8779-40E6-87D3-2437AA5350A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айс doJo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6" i="1" l="1"/>
  <c r="J3" i="1"/>
  <c r="J12" i="1"/>
  <c r="J7" i="1"/>
  <c r="J6" i="1"/>
  <c r="I6" i="1"/>
  <c r="J11" i="1" l="1"/>
  <c r="J5" i="1"/>
  <c r="J8" i="1"/>
  <c r="J20" i="1"/>
  <c r="J10" i="1" l="1"/>
  <c r="J4" i="1"/>
  <c r="J25" i="1" l="1"/>
  <c r="J24" i="1"/>
  <c r="J27" i="1"/>
  <c r="I25" i="1" l="1"/>
  <c r="J28" i="1" l="1"/>
  <c r="J22" i="1" l="1"/>
  <c r="J13" i="1"/>
  <c r="J26" i="1"/>
  <c r="J17" i="1"/>
  <c r="J18" i="1"/>
  <c r="J15" i="1"/>
  <c r="J14" i="1"/>
  <c r="J19" i="1"/>
  <c r="J9" i="1" l="1"/>
  <c r="J2" i="1"/>
  <c r="J21" i="1" l="1"/>
  <c r="J23" i="1"/>
  <c r="J29" i="1"/>
  <c r="I16" i="1" s="1"/>
  <c r="I12" i="1" l="1"/>
  <c r="I3" i="1"/>
  <c r="I11" i="1"/>
  <c r="I7" i="1"/>
  <c r="I5" i="1"/>
  <c r="I27" i="1"/>
  <c r="I8" i="1"/>
  <c r="I15" i="1"/>
  <c r="I28" i="1"/>
  <c r="I4" i="1"/>
  <c r="I23" i="1"/>
  <c r="I2" i="1"/>
  <c r="I20" i="1"/>
  <c r="B29" i="1"/>
  <c r="I18" i="1"/>
  <c r="I19" i="1"/>
  <c r="I24" i="1"/>
  <c r="I14" i="1"/>
  <c r="I22" i="1"/>
  <c r="I13" i="1"/>
  <c r="I9" i="1"/>
  <c r="I21" i="1"/>
  <c r="I26" i="1"/>
  <c r="I10" i="1"/>
  <c r="I17" i="1"/>
  <c r="I29" i="1" l="1"/>
</calcChain>
</file>

<file path=xl/sharedStrings.xml><?xml version="1.0" encoding="utf-8"?>
<sst xmlns="http://schemas.openxmlformats.org/spreadsheetml/2006/main" count="84" uniqueCount="46">
  <si>
    <t>Настольная игра</t>
  </si>
  <si>
    <t>РРЦ, руб.</t>
  </si>
  <si>
    <t>Упаковка</t>
  </si>
  <si>
    <t>Об игре</t>
  </si>
  <si>
    <t>подробнее</t>
  </si>
  <si>
    <t>8 шт.</t>
  </si>
  <si>
    <r>
      <t xml:space="preserve">Ваш заказ:
</t>
    </r>
    <r>
      <rPr>
        <i/>
        <sz val="10"/>
        <color theme="1"/>
        <rFont val="Calibri"/>
        <family val="2"/>
        <scheme val="minor"/>
      </rPr>
      <t>укажите количество</t>
    </r>
  </si>
  <si>
    <t>Стоимость</t>
  </si>
  <si>
    <r>
      <t xml:space="preserve">Стоимость
</t>
    </r>
    <r>
      <rPr>
        <i/>
        <sz val="10"/>
        <color theme="1"/>
        <rFont val="Calibri"/>
        <family val="2"/>
        <scheme val="minor"/>
      </rPr>
      <t>расчетная</t>
    </r>
  </si>
  <si>
    <t>Критерий скидки</t>
  </si>
  <si>
    <r>
      <rPr>
        <b/>
        <sz val="13"/>
        <color theme="1"/>
        <rFont val="Calibri"/>
        <family val="2"/>
        <scheme val="minor"/>
      </rPr>
      <t>«Лжец, лжец»</t>
    </r>
    <r>
      <rPr>
        <b/>
        <sz val="14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(арт. DJ-BG15)</t>
    </r>
    <r>
      <rPr>
        <sz val="14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Весёлая игра для тех, кто любит шутить и дурачиться в компании друзей. В игре могут участвовать до 8 человек, так что на вечеринке она будет очень кстати. Неожиданные повороты сюжета, море позитивных эмоций и уморительных ситуаций — в игре есть всё, чтобы отлично провести время с друзьями.
Коробка «крышка-дно» 23,5х15,7х4,8см.
3-8 игроков, 13+</t>
    </r>
  </si>
  <si>
    <r>
      <rPr>
        <b/>
        <sz val="13"/>
        <color theme="1"/>
        <rFont val="Calibri"/>
        <family val="2"/>
        <scheme val="minor"/>
      </rPr>
      <t xml:space="preserve">«Инглиш-финглиш»
</t>
    </r>
    <r>
      <rPr>
        <sz val="11"/>
        <color theme="1"/>
        <rFont val="Calibri"/>
        <family val="2"/>
        <scheme val="minor"/>
      </rPr>
      <t>(Серия игр "Фефекты фикции", Арт. DJ-BG13)
Более 360 увлекательных заданий помогут ребятам освоить английский язык и расширить словарный запас. Игрокам предстоит угадывать слова, находить антонимы, объяснять слова жестами, отвечать на весёлые вопросы, ловко двигаться и выполнять многие другие задания.
Коробка «крышка-дно» 23,5х15,7х4,8см. 1-6 игроков, 7+</t>
    </r>
  </si>
  <si>
    <r>
      <rPr>
        <b/>
        <sz val="13"/>
        <color theme="1"/>
        <rFont val="Calibri"/>
        <family val="2"/>
        <scheme val="minor"/>
      </rPr>
      <t xml:space="preserve">«Запуск речи»
</t>
    </r>
    <r>
      <rPr>
        <sz val="11"/>
        <color theme="1"/>
        <rFont val="Calibri"/>
        <family val="2"/>
        <scheme val="minor"/>
      </rPr>
      <t>(Серия игр "Фефекты фикции", Арт. DJ-BG14)
35 игр чтобы ребёнок заговорил. Запуск речи без логопеда!
Ребёнку 2,5–3 года и он ещё не говорит? Значит, пора действовать. 
Тянуть с запуском речи опасно. Помогите малышу: чем раньше вы начнёте заниматься с ребёнком, тем быстрее он скажет свои первые слова и начнёт складывать их в предложения.
Превратите любимого молчуна в болтунишку!
Коробка «крышка-дно» 23,5х15,7х4,8см. 1-3 игроков, 2+</t>
    </r>
  </si>
  <si>
    <r>
      <rPr>
        <b/>
        <sz val="13"/>
        <color theme="1"/>
        <rFont val="Calibri"/>
        <family val="2"/>
        <scheme val="minor"/>
      </rPr>
      <t xml:space="preserve">«Фефекты фикции» </t>
    </r>
    <r>
      <rPr>
        <sz val="11"/>
        <color theme="1"/>
        <rFont val="Calibri"/>
        <family val="2"/>
        <scheme val="minor"/>
      </rPr>
      <t>(2-е издание, Арт. DJ-BG10)
Детская игра для развития речи и творческого мышления, разработанная профессиональными логопедами и детьми. Ребята активно используют воображение, развивают речь, мелкую моторику, память, внимание и творческое мышление. 
Коробка «крышка-дно» 23,5х15,7х4,8см. 
1-9 игроков, 4+</t>
    </r>
  </si>
  <si>
    <r>
      <rPr>
        <b/>
        <sz val="13"/>
        <color theme="1"/>
        <rFont val="Calibri"/>
        <family val="2"/>
        <scheme val="minor"/>
      </rPr>
      <t xml:space="preserve">«Чумачечий квест»
</t>
    </r>
    <r>
      <rPr>
        <sz val="11"/>
        <color theme="1"/>
        <rFont val="Calibri"/>
        <family val="2"/>
        <scheme val="minor"/>
      </rPr>
      <t>(Серия игр "Фефекты фикции", Арт. DJ-BG11)
Продолжение популярной игры «Фефекты фикции». 
29 увлекательных заданий всесторонне развивают навыки чтения у ребят. В игре более 360 заданий разной сложности. Играть будет интересно как новичкам, так и умелым чтецам. 
Коробка «крышка-дно» 23,5х15,7х4,8см. 1-6 игроков, 5+</t>
    </r>
  </si>
  <si>
    <r>
      <rPr>
        <b/>
        <sz val="13"/>
        <rFont val="Calibri"/>
        <family val="2"/>
        <scheme val="minor"/>
      </rPr>
      <t xml:space="preserve">«Камень, ножницы, бумага — ЦУ-Е-ФА!» </t>
    </r>
    <r>
      <rPr>
        <sz val="11"/>
        <rFont val="Calibri"/>
        <family val="2"/>
        <scheme val="minor"/>
      </rPr>
      <t>(Арт. DJ-BG12)
А-ха-хашная семейная игра, увлекающая детей и взрослых.
Чем вооружен соперник? Оружие он прячет за спиной. Единственный способ проверить это — напасть! В вашем арсенале — камень, ножницы и бумага. Будете отбиваться от ножниц бумагой— ваша песенка спета! Нападете с камнем на ножницы — тогда сопернику крышка!В каждой команде есть капитан — человечек с флагом. Поймать флаг соперника и не дать в обиду своего капитана — задачка не из простых.
Коробка «крышка-дно» 23,5х15,7х4,8см. 2-4 игрока, 5+</t>
    </r>
  </si>
  <si>
    <r>
      <rPr>
        <b/>
        <sz val="13"/>
        <color theme="1"/>
        <rFont val="Calibri"/>
        <family val="2"/>
        <scheme val="minor"/>
      </rPr>
      <t xml:space="preserve">«Страсти-мордасти. Терапевтические сказки»
</t>
    </r>
    <r>
      <rPr>
        <sz val="11"/>
        <color theme="1"/>
        <rFont val="Calibri"/>
        <family val="2"/>
        <scheme val="minor"/>
      </rPr>
      <t>(Серия «Фефекты фикции», Арт. DJ-BG17)</t>
    </r>
    <r>
      <rPr>
        <sz val="14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Вас ждут 15 замечательных сказок, написанных детским психологом.
С их помощью можно бережно влиять на поведение ребёнка и вместе преодолеть его страхи.Дети играют за разных персонажей, учатся распознавать чужие эмоции и выражать собственные чувства. Это очень важно для формирования эмоционального интеллекта, без которого 
в современном мире не обойтись.
Коробка «крышка-дно» 23,5х15,7х4,8см. 1-6 игроков, 3+</t>
    </r>
  </si>
  <si>
    <r>
      <rPr>
        <b/>
        <sz val="13"/>
        <color theme="1"/>
        <rFont val="Calibri"/>
        <family val="2"/>
        <scheme val="minor"/>
      </rPr>
      <t xml:space="preserve">Терапевтические сказки «Страсти-мордасти». Книга первая </t>
    </r>
    <r>
      <rPr>
        <sz val="11"/>
        <color theme="1"/>
        <rFont val="Calibri (Body)"/>
        <charset val="204"/>
      </rPr>
      <t>(Серия «Фефекты фикции», Арт. DJ-BG18)</t>
    </r>
    <r>
      <rPr>
        <sz val="14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Терапевтические сказки написаны детским психологом, а задания к ним — учителем-логопедом. Вы сможете показать малышу особенности отношений между людьми, бережно повлиять на поведение ребёнка 
и вместе преодолеть его страхи. Сказки посвящены самым разным темам: страх смерти, публичных выступлений, барабашек под кроватью, честность, жадность, зависть, и другим важным вопросам.
Формат книги 17х24см. Обложка мягкая. 96 страниц. 0+</t>
    </r>
  </si>
  <si>
    <r>
      <rPr>
        <b/>
        <sz val="13"/>
        <color theme="1"/>
        <rFont val="Calibri"/>
        <family val="2"/>
        <scheme val="minor"/>
      </rPr>
      <t xml:space="preserve">Терапевтические сказки «Страсти-мордасти». Книга вторая </t>
    </r>
    <r>
      <rPr>
        <sz val="11"/>
        <color theme="1"/>
        <rFont val="Calibri (Body)"/>
        <charset val="204"/>
      </rPr>
      <t>(Серия «Фефекты фикции», Арт. DJ-BG19)</t>
    </r>
    <r>
      <rPr>
        <sz val="14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Чтение сказок взрослыми детям — важный элемент воспитания и развития ребёнка. Эта книга принесёт не только пользу, но и радость. Сказки посвящены самым разным темам:  страх воды, боли, наказаний, ответственность, зазнайство, и другим важным вопросам. Задания к сказкам развивают внимание, память, крупную и мелкую моторику, зрительное восприятие, пространственную ориентировку и связную речь. 
А ещё наша книга поможет развить у малыша эмоциональный интеллект.
Формат книги 17х24см. Обложка мягкая. 96 страниц. 0+</t>
    </r>
  </si>
  <si>
    <t>30 шт.</t>
  </si>
  <si>
    <t>&lt; 15 000 руб.</t>
  </si>
  <si>
    <t>&gt; 15 000 руб.</t>
  </si>
  <si>
    <t>Сумма заказа:</t>
  </si>
  <si>
    <t>16 шт.</t>
  </si>
  <si>
    <r>
      <rPr>
        <b/>
        <sz val="13"/>
        <color theme="1"/>
        <rFont val="Calibri"/>
        <family val="2"/>
        <scheme val="minor"/>
      </rPr>
      <t xml:space="preserve">«Волшебный пендель»
</t>
    </r>
    <r>
      <rPr>
        <sz val="11"/>
        <color theme="1"/>
        <rFont val="Calibri"/>
        <family val="2"/>
        <scheme val="minor"/>
      </rPr>
      <t>(Серия игр "Фефекты фикции", Арт. DJ-BG20)
Игроки ставят перед собой цели, придумывают награды за их достижение 
и каждый день выполняют весёлые задания, которые приближают их 
к заветным призам.
Игра помогает развить полезные привычки, учит добиваться поставленных целей, объединяет семью и незаметно меняет жизнь к лучшему.
Коробка «крышка-дно» 23,5х15,7х4,8см. 1-4 игроков, 6+</t>
    </r>
  </si>
  <si>
    <t>10 шт.</t>
  </si>
  <si>
    <t>4 шт.</t>
  </si>
  <si>
    <r>
      <rPr>
        <b/>
        <sz val="13"/>
        <color theme="1"/>
        <rFont val="Calibri"/>
        <family val="2"/>
        <scheme val="minor"/>
      </rPr>
      <t xml:space="preserve">«Перетягивание кальмара» </t>
    </r>
    <r>
      <rPr>
        <sz val="11"/>
        <color theme="1"/>
        <rFont val="Calibri"/>
        <family val="2"/>
        <scheme val="minor"/>
      </rPr>
      <t>(Арт. DJ-BG22)</t>
    </r>
    <r>
      <rPr>
        <sz val="14"/>
        <color theme="1"/>
        <rFont val="Calibri"/>
        <family val="2"/>
        <scheme val="minor"/>
      </rPr>
      <t xml:space="preserve">
</t>
    </r>
    <r>
      <rPr>
        <sz val="11"/>
        <color theme="1"/>
        <rFont val="Calibri (Body)"/>
      </rPr>
      <t>Примите участие в необычном состязании! Соберите мощную команду
и перетяните на свою сторону гигантского кальмара, отправив соперников 
в воду на корм акулам.
В вашу команду просятся Мафиози, Ниндзя, Шаман, Бродяга, Зомби, Гипнотизёр, Истеричка и многие другие. Персонажи обладают уникальными способностями, которые могут в любой момент переломить ход борьбы!
Коробка «крышка-дно» 19,7х10,5х3,7см. 2-6 игроков, 9+</t>
    </r>
  </si>
  <si>
    <r>
      <t xml:space="preserve">Терапевтические сказки «Страсти-мордасти». Книга первая
</t>
    </r>
    <r>
      <rPr>
        <b/>
        <sz val="13"/>
        <color rgb="FFFF0000"/>
        <rFont val="Calibri (Body)"/>
      </rPr>
      <t>УЦЕНКА</t>
    </r>
  </si>
  <si>
    <r>
      <t xml:space="preserve">Терапевтические сказки «Страсти-мордасти». Книга вторая
</t>
    </r>
    <r>
      <rPr>
        <b/>
        <sz val="13"/>
        <color rgb="FFFF0000"/>
        <rFont val="Calibri (Body)"/>
      </rPr>
      <t>УЦЕНКА</t>
    </r>
  </si>
  <si>
    <r>
      <rPr>
        <b/>
        <sz val="13"/>
        <color theme="1"/>
        <rFont val="Calibri"/>
        <family val="2"/>
        <scheme val="minor"/>
      </rPr>
      <t>«Лжец, лжец»</t>
    </r>
    <r>
      <rPr>
        <b/>
        <sz val="14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(арт. DJ-BG09) </t>
    </r>
    <r>
      <rPr>
        <b/>
        <sz val="14"/>
        <color rgb="FFFF0000"/>
        <rFont val="Calibri (Body)"/>
      </rPr>
      <t>ОСТАЛОСЬ 4 ШТ.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3"/>
        <color theme="3" tint="0.39997558519241921"/>
        <rFont val="Calibri (Body)"/>
      </rPr>
      <t>СПЕЦПРЕДЛОЖЕНИЕ НА  1-Е ИЗДАНИЕ</t>
    </r>
    <r>
      <rPr>
        <b/>
        <sz val="14"/>
        <color rgb="FFFF0000"/>
        <rFont val="Calibri (Body)"/>
        <charset val="204"/>
      </rPr>
      <t xml:space="preserve">
</t>
    </r>
    <r>
      <rPr>
        <sz val="11"/>
        <color theme="1"/>
        <rFont val="Calibri (Body)"/>
      </rPr>
      <t>Отличия от нового издания:
1. Большая коробка.
2. Игровое поле.
3. Игровые фишки.
4. В новом издании в правилах улучшена система подсчета очков. Правила доступны онлайн и их без проблем можно использовать с этим изданием.
Коробка «крышка-дно» 23,5х15,7х4,8см. 3-8 игроков, 13+
Видеообзор: https://youtu.be/6APr4hBCiMk</t>
    </r>
  </si>
  <si>
    <r>
      <rPr>
        <b/>
        <sz val="13"/>
        <color theme="1"/>
        <rFont val="Calibri"/>
        <family val="2"/>
        <scheme val="minor"/>
      </rPr>
      <t xml:space="preserve">«Тумба-Юмба» </t>
    </r>
    <r>
      <rPr>
        <b/>
        <sz val="13"/>
        <color rgb="FFFF0000"/>
        <rFont val="Calibri (Body)"/>
      </rPr>
      <t>НОВИНКА ЛЕТА 2025!</t>
    </r>
    <r>
      <rPr>
        <b/>
        <sz val="13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(Серия игр "Фефекты фикции", Арт. DJ-BG26)
Развивающая игра малышам от 3 лет и младшим школьникам. В игре ребята легко и с увлечением пополняют не только свой активный, но и пассивный словарь. При этом дети узнают не только новые существительные, но и глаголы и признаки.
Играть и заниматься с ребёнком легко и весело.
Коробка «крышка-дно» 36,8х26,5х7,5см. 1 игрок (ребёнок + взрослый), 3+</t>
    </r>
  </si>
  <si>
    <t>9 шт.</t>
  </si>
  <si>
    <r>
      <rPr>
        <b/>
        <sz val="13"/>
        <color theme="1"/>
        <rFont val="Calibri"/>
        <family val="2"/>
        <scheme val="minor"/>
      </rPr>
      <t xml:space="preserve">«Зачитайка. Первое чтение в игре»
</t>
    </r>
    <r>
      <rPr>
        <sz val="11"/>
        <color theme="1"/>
        <rFont val="Calibri"/>
        <family val="2"/>
        <scheme val="minor"/>
      </rPr>
      <t>(Серия игр "Фефекты фикции", Арт. DJ-BG23)
«Зачитайка» — большой игровой набор на первое чтение для малышей. Знакомимся с буквами через сказку. Учимся читать через игру. Подводим ребёнка к первому письму. Лёгкое и осознанное чтение — залог гармоничного развития ребёнка. Научиться читать непросто. 
Давайте сделаем этот сложный этап частью весёлой игры!
Коробка «крышка-дно» 23,5х15,7х4,8см. 1-5 игроков, 3+</t>
    </r>
  </si>
  <si>
    <r>
      <rPr>
        <b/>
        <sz val="13"/>
        <rFont val="Calibri"/>
        <family val="2"/>
        <scheme val="minor"/>
      </rPr>
      <t xml:space="preserve">«Камень, ножницы, бумага — ЦУ-Е-ФА!» </t>
    </r>
    <r>
      <rPr>
        <sz val="11"/>
        <rFont val="Calibri"/>
        <family val="2"/>
        <scheme val="minor"/>
      </rPr>
      <t xml:space="preserve">(Арт. DJ-BG07)
</t>
    </r>
    <r>
      <rPr>
        <b/>
        <sz val="13"/>
        <color rgb="FFFF0000"/>
        <rFont val="Calibri (Body)"/>
      </rPr>
      <t>ОСТАЛОСЬ 2 ШТ.</t>
    </r>
    <r>
      <rPr>
        <sz val="11"/>
        <rFont val="Calibri"/>
        <family val="2"/>
        <scheme val="minor"/>
      </rPr>
      <t xml:space="preserve">
</t>
    </r>
    <r>
      <rPr>
        <sz val="11"/>
        <rFont val="Calibri (Body)"/>
      </rPr>
      <t>Прошлое издание. В комплекте: игровое поле, 36 игровых фигурок, 34 пластиковые подставки, правила игры. Большая красивая упаковка, игра для двоих.
Видеообзор: https://youtu.be/w8Soh5YQFBQ</t>
    </r>
  </si>
  <si>
    <r>
      <rPr>
        <b/>
        <sz val="13"/>
        <color theme="1"/>
        <rFont val="Calibri"/>
        <family val="2"/>
        <scheme val="minor"/>
      </rPr>
      <t xml:space="preserve">«Отель «Бугагашенька» </t>
    </r>
    <r>
      <rPr>
        <b/>
        <sz val="13"/>
        <color rgb="FFFF0000"/>
        <rFont val="Calibri (Body)"/>
      </rPr>
      <t>УЦЕНКА! ОСТАЛОСЬ 4 шт.</t>
    </r>
    <r>
      <rPr>
        <sz val="14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Небольшие повреждения упаковки.</t>
    </r>
  </si>
  <si>
    <r>
      <rPr>
        <b/>
        <sz val="13"/>
        <color theme="1"/>
        <rFont val="Calibri"/>
        <family val="2"/>
        <scheme val="minor"/>
      </rPr>
      <t xml:space="preserve">«Ухты-Пухты»  </t>
    </r>
    <r>
      <rPr>
        <b/>
        <sz val="13"/>
        <color rgb="FFFF0000"/>
        <rFont val="Calibri (Body)"/>
      </rPr>
      <t>УЦЕНКА! ОСТАЛОСЬ 10 ШТ.</t>
    </r>
    <r>
      <rPr>
        <b/>
        <sz val="13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Мы даем гарантию, что повреждения ограничены заводской упаковкой. 
В случае повреждения комплектующих — замена за наш счет.</t>
    </r>
  </si>
  <si>
    <r>
      <rPr>
        <b/>
        <sz val="13"/>
        <color theme="1"/>
        <rFont val="Calibri"/>
        <family val="2"/>
        <scheme val="minor"/>
      </rPr>
      <t xml:space="preserve">«Зачитайка. Первое чтение в игре» </t>
    </r>
    <r>
      <rPr>
        <b/>
        <sz val="13"/>
        <color rgb="FFFF0000"/>
        <rFont val="Calibri (Body)"/>
      </rPr>
      <t>УЦЕНКА! ОСТАЛОСЬ 1 ШТ.</t>
    </r>
    <r>
      <rPr>
        <b/>
        <sz val="13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(Серия игр "Фефекты фикции", Арт. DJ-BG23)
«Зачитайка» — большой игровой набор на первое чтение для малышей. Знакомимся с буквами через сказку. Учимся читать через игру. Подводим ребёнка к первому письму. Лёгкое и осознанное чтение — залог гармоничного развития ребёнка. Научиться читать непросто. 
Давайте сделаем этот сложный этап частью весёлой игры!
Коробка «крышка-дно» 23,5х15,7х4,8см. 1-5 игроков, 3+</t>
    </r>
  </si>
  <si>
    <r>
      <rPr>
        <b/>
        <sz val="13"/>
        <color theme="1"/>
        <rFont val="Calibri"/>
        <family val="2"/>
        <scheme val="minor"/>
      </rPr>
      <t xml:space="preserve">«Волшебный пендель» </t>
    </r>
    <r>
      <rPr>
        <b/>
        <sz val="13"/>
        <color rgb="FFFF0000"/>
        <rFont val="Calibri (Body)"/>
      </rPr>
      <t>УЦЕНКА! ОСТАЛОСЬ 1 ШТ.</t>
    </r>
    <r>
      <rPr>
        <b/>
        <sz val="13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(Серия игр "Фефекты фикции", Арт. DJ-BG20)
Игроки ставят перед собой цели, придумывают награды за их достижение 
и каждый день выполняют весёлые задания, которые приближают их 
к заветным призам.
Игра помогает развить полезные привычки, учит добиваться поставленных целей, объединяет семью и незаметно меняет жизнь к лучшему.
Коробка «крышка-дно» 23,5х15,7х4,8см. 1-4 игроков, 6+</t>
    </r>
  </si>
  <si>
    <r>
      <rPr>
        <b/>
        <sz val="13"/>
        <color theme="1"/>
        <rFont val="Calibri"/>
        <family val="2"/>
        <scheme val="minor"/>
      </rPr>
      <t>«Шипучка»</t>
    </r>
    <r>
      <rPr>
        <b/>
        <sz val="14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(арт. DJ-BG16) </t>
    </r>
    <r>
      <rPr>
        <b/>
        <sz val="14"/>
        <color rgb="FFFF0000"/>
        <rFont val="Calibri (Body)"/>
      </rPr>
      <t>ОСТАЛОСЬ 21 ШТ.</t>
    </r>
    <r>
      <rPr>
        <sz val="14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Весёлая игра на баланс для самой разной компании. В неё будет интересно играть и детям, и взрослым. Игроки по очереди размещают фишки на крышке бутылки. Нужно первым избавиться от всех фишек на руках. В игру может одновременно играть до 6 человек. Также есть особые правила для отшельников и совсем юных игроков.
Коробка «крышка-дно» 23,5х15,7х4,8см. 
1-6 игроков, 5+</t>
    </r>
  </si>
  <si>
    <r>
      <rPr>
        <b/>
        <sz val="13"/>
        <color theme="1"/>
        <rFont val="Calibri"/>
        <family val="2"/>
        <scheme val="minor"/>
      </rPr>
      <t xml:space="preserve">«Швабра-кадабра» </t>
    </r>
    <r>
      <rPr>
        <b/>
        <sz val="13"/>
        <color rgb="FF0076FF"/>
        <rFont val="Calibri (Body)"/>
      </rPr>
      <t>НОВИНКА ЛЕТА 2026!</t>
    </r>
    <r>
      <rPr>
        <sz val="14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(Издание 2, Арт. DJ-BG27)
Загляни в сундук и окажешься в мире героев легендарных сказок. Вы — охотники за волшебными предметами. Вам удалось добыть целый сундук сказочных артефактов. Но как поделить сокровища между соратниками? Для всей семьи (от 9 лет). Простые правила и быстрые партии. 
Для большой компании (от 2 до 10 игроков). Для весёлых посиделок семьёй и друзьями.
</t>
    </r>
    <r>
      <rPr>
        <sz val="11"/>
        <color theme="1"/>
        <rFont val="Calibri (Body)"/>
      </rPr>
      <t>Коробка в форме сундучка из микрогофры 10,5х7,5х7см. 2-10 игроков, 9+</t>
    </r>
  </si>
  <si>
    <r>
      <t xml:space="preserve">«Швабра-кадабра» </t>
    </r>
    <r>
      <rPr>
        <sz val="11"/>
        <color rgb="FF000000"/>
        <rFont val="Calibri"/>
        <family val="2"/>
        <scheme val="minor"/>
      </rPr>
      <t xml:space="preserve">(Арт. DJ-BG24) </t>
    </r>
    <r>
      <rPr>
        <b/>
        <sz val="13"/>
        <color rgb="FFFF0000"/>
        <rFont val="Calibri (Body)"/>
      </rPr>
      <t>УЦЕНКА!</t>
    </r>
    <r>
      <rPr>
        <sz val="14"/>
        <color rgb="FF000000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>Издание 1. Небольшие повреждения упаковки.</t>
    </r>
  </si>
  <si>
    <t>12 шт.</t>
  </si>
  <si>
    <r>
      <rPr>
        <b/>
        <sz val="13"/>
        <color theme="1"/>
        <rFont val="Calibri"/>
        <family val="2"/>
        <scheme val="minor"/>
      </rPr>
      <t xml:space="preserve">«Ухты-Пухты»
</t>
    </r>
    <r>
      <rPr>
        <sz val="11"/>
        <color theme="1"/>
        <rFont val="Calibri"/>
        <family val="2"/>
        <scheme val="minor"/>
      </rPr>
      <t>(Серия игр "Фефекты фикции", Арт. DJ-BG25)
Вашему малышу повезло! Его приняли в знаменитую школу песочной магии «Ухты-Пухты»! Стать магом песка непросто. Ученику предстоит создать горы, острова, облака, волшебные фрукты и сказочных зверей.
Внутри коробки вы найдёте всё необходимое для изучения магии: книгу сказок и заданий, волшебный песок, песочницу, стеки и формочки для лепки, украшения...
Коробка «крышка-дно» 36,8х26,5х7,5см. 1 игрок (ребёнок + взрослый), 3+</t>
    </r>
  </si>
  <si>
    <r>
      <rPr>
        <b/>
        <sz val="13"/>
        <color theme="1"/>
        <rFont val="Calibri"/>
        <family val="2"/>
        <scheme val="minor"/>
      </rPr>
      <t xml:space="preserve">«Отель «Бугагашенька»
</t>
    </r>
    <r>
      <rPr>
        <sz val="11"/>
        <color theme="1"/>
        <rFont val="Calibri"/>
        <family val="2"/>
        <scheme val="minor"/>
      </rPr>
      <t>(Серия игр "Бугагашенька", Арт. DJ-BG21)</t>
    </r>
    <r>
      <rPr>
        <sz val="14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Постройте отель для монстров!
У игроков есть маленькие пушистые помощники — шуршунчики. Если пропустить ход, то придётся расстаться с одним из них. Постройте первым все свои карты номеров отеля и получите в награду всех шуршунчиков! ВНИМАНИЕ: в отеле есть постояльцы! Одни будут помогать строить отель, другие же — всячески мешать…
</t>
    </r>
    <r>
      <rPr>
        <sz val="11"/>
        <color theme="1"/>
        <rFont val="Calibri (Body)"/>
      </rPr>
      <t>Коробка в форме домика из микрогофрокартона 8х9х6см. 2-8 игроков, 7+</t>
    </r>
  </si>
  <si>
    <r>
      <rPr>
        <b/>
        <sz val="13"/>
        <color theme="1"/>
        <rFont val="Calibri"/>
        <family val="2"/>
        <scheme val="minor"/>
      </rPr>
      <t xml:space="preserve">«Бугагашенька: гости подземелья» </t>
    </r>
    <r>
      <rPr>
        <b/>
        <sz val="13"/>
        <color rgb="FFFF0000"/>
        <rFont val="Calibri (Body)"/>
      </rPr>
      <t>АВГУСТ 2026</t>
    </r>
    <r>
      <rPr>
        <b/>
        <sz val="13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(Серия игр "Бугагашенька", Арт. DJ-BG28)
Продолжение хита «Отель «Бугагашенька». На этот раз игроки помогают графу Дракуле строить подземелье. Пока одни монстрики веселятся в отеле, другие с удовольствием бродят по его загадочным тоннелям…
Это весёлая карточная игра с необычными картами и очень простыми правилами.
Коробка в форме монстрика 7х7х3см. 2-7 игроков, 7+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</si>
</sst>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0" tint="-0.14999847407452621"/>
      <name val="Calibri"/>
      <family val="2"/>
      <scheme val="minor"/>
    </font>
    <font>
      <sz val="13"/>
      <color theme="0" tint="-0.14999847407452621"/>
      <name val="Calibri"/>
      <family val="2"/>
      <scheme val="minor"/>
    </font>
    <font>
      <b/>
      <sz val="13"/>
      <name val="Calibri"/>
      <family val="2"/>
      <scheme val="minor"/>
    </font>
    <font>
      <sz val="11"/>
      <name val="Calibri"/>
      <family val="2"/>
      <scheme val="minor"/>
    </font>
    <font>
      <sz val="13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color theme="1"/>
      <name val="Calibri (Body)"/>
      <charset val="204"/>
    </font>
    <font>
      <b/>
      <sz val="13"/>
      <color rgb="FFFF0000"/>
      <name val="Calibri (Body)"/>
    </font>
    <font>
      <sz val="11"/>
      <color theme="1"/>
      <name val="Calibri (Body)"/>
    </font>
    <font>
      <i/>
      <sz val="10"/>
      <color theme="1" tint="0.34998626667073579"/>
      <name val="Calibri"/>
      <family val="2"/>
      <scheme val="minor"/>
    </font>
    <font>
      <sz val="13"/>
      <color theme="1"/>
      <name val="Calibri"/>
      <family val="2"/>
    </font>
    <font>
      <sz val="14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FF0000"/>
      <name val="Calibri (Body)"/>
    </font>
    <font>
      <b/>
      <sz val="14"/>
      <color rgb="FFFF0000"/>
      <name val="Calibri (Body)"/>
      <charset val="204"/>
    </font>
    <font>
      <b/>
      <sz val="13"/>
      <color theme="3" tint="0.39997558519241921"/>
      <name val="Calibri (Body)"/>
    </font>
    <font>
      <sz val="11"/>
      <name val="Calibri (Body)"/>
    </font>
    <font>
      <b/>
      <sz val="13"/>
      <color rgb="FF0076FF"/>
      <name val="Calibri (Body)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ECBFF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21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2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6" fillId="2" borderId="0" xfId="0" applyFont="1" applyFill="1" applyAlignment="1">
      <alignment horizontal="center" vertical="center"/>
    </xf>
    <xf numFmtId="0" fontId="20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/>
    </xf>
  </cellXfs>
  <cellStyles count="15">
    <cellStyle name="Гиперссылка" xfId="1" builtinId="8"/>
    <cellStyle name="Обычный" xfId="0" builtinId="0"/>
    <cellStyle name="Открывавшаяся гиперссылка" xfId="2" builtinId="9" hidden="1"/>
    <cellStyle name="Открывавшаяся гиперссылка" xfId="3" builtinId="9" hidden="1"/>
    <cellStyle name="Открывавшаяся гиперссылка" xfId="4" builtinId="9" hidden="1"/>
    <cellStyle name="Открывавшаяся гиперссылка" xfId="5" builtinId="9" hidden="1"/>
    <cellStyle name="Открывавшаяся гиперссылка" xfId="6" builtinId="9" hidden="1"/>
    <cellStyle name="Открывавшаяся гиперссылка" xfId="7" builtinId="9" hidden="1"/>
    <cellStyle name="Открывавшаяся гиперссылка" xfId="8" builtinId="9" hidden="1"/>
    <cellStyle name="Открывавшаяся гиперссылка" xfId="9" builtinId="9" hidden="1"/>
    <cellStyle name="Открывавшаяся гиперссылка" xfId="10" builtinId="9" hidden="1"/>
    <cellStyle name="Открывавшаяся гиперссылка" xfId="11" builtinId="9" hidden="1"/>
    <cellStyle name="Открывавшаяся гиперссылка" xfId="12" builtinId="9" hidden="1"/>
    <cellStyle name="Открывавшаяся гиперссылка" xfId="13" builtinId="9" hidden="1"/>
    <cellStyle name="Открывавшаяся гиперссылка" xfId="14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3" Type="http://schemas.openxmlformats.org/officeDocument/2006/relationships/image" Target="../media/image3.jpg"/><Relationship Id="rId21" Type="http://schemas.openxmlformats.org/officeDocument/2006/relationships/image" Target="../media/image21.pn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" Type="http://schemas.openxmlformats.org/officeDocument/2006/relationships/image" Target="../media/image2.jpg"/><Relationship Id="rId16" Type="http://schemas.openxmlformats.org/officeDocument/2006/relationships/image" Target="../media/image16.png"/><Relationship Id="rId20" Type="http://schemas.openxmlformats.org/officeDocument/2006/relationships/image" Target="../media/image20.jp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5" Type="http://schemas.openxmlformats.org/officeDocument/2006/relationships/image" Target="../media/image15.jpeg"/><Relationship Id="rId10" Type="http://schemas.openxmlformats.org/officeDocument/2006/relationships/image" Target="../media/image10.jpg"/><Relationship Id="rId19" Type="http://schemas.openxmlformats.org/officeDocument/2006/relationships/image" Target="../media/image19.png"/><Relationship Id="rId4" Type="http://schemas.openxmlformats.org/officeDocument/2006/relationships/image" Target="../media/image4.jpg"/><Relationship Id="rId9" Type="http://schemas.openxmlformats.org/officeDocument/2006/relationships/image" Target="../media/image9.png"/><Relationship Id="rId14" Type="http://schemas.openxmlformats.org/officeDocument/2006/relationships/image" Target="../media/image14.jp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20</xdr:row>
      <xdr:rowOff>87745</xdr:rowOff>
    </xdr:from>
    <xdr:to>
      <xdr:col>0</xdr:col>
      <xdr:colOff>1409400</xdr:colOff>
      <xdr:row>20</xdr:row>
      <xdr:rowOff>1853899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99D16455-71CF-5246-92C5-65E212273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9058563"/>
          <a:ext cx="1180800" cy="1766154"/>
        </a:xfrm>
        <a:prstGeom prst="rect">
          <a:avLst/>
        </a:prstGeom>
      </xdr:spPr>
    </xdr:pic>
    <xdr:clientData/>
  </xdr:twoCellAnchor>
  <xdr:twoCellAnchor editAs="oneCell">
    <xdr:from>
      <xdr:col>0</xdr:col>
      <xdr:colOff>241300</xdr:colOff>
      <xdr:row>22</xdr:row>
      <xdr:rowOff>166255</xdr:rowOff>
    </xdr:from>
    <xdr:to>
      <xdr:col>0</xdr:col>
      <xdr:colOff>1422100</xdr:colOff>
      <xdr:row>22</xdr:row>
      <xdr:rowOff>1932409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F8A1B0F5-1109-5D43-BF29-3EC1A4524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1300" y="11088255"/>
          <a:ext cx="1180800" cy="1766154"/>
        </a:xfrm>
        <a:prstGeom prst="rect">
          <a:avLst/>
        </a:prstGeom>
      </xdr:spPr>
    </xdr:pic>
    <xdr:clientData/>
  </xdr:twoCellAnchor>
  <xdr:oneCellAnchor>
    <xdr:from>
      <xdr:col>0</xdr:col>
      <xdr:colOff>10583</xdr:colOff>
      <xdr:row>1</xdr:row>
      <xdr:rowOff>148164</xdr:rowOff>
    </xdr:from>
    <xdr:ext cx="1620000" cy="1326000"/>
    <xdr:pic>
      <xdr:nvPicPr>
        <xdr:cNvPr id="15" name="Picture 14">
          <a:extLst>
            <a:ext uri="{FF2B5EF4-FFF2-40B4-BE49-F238E27FC236}">
              <a16:creationId xmlns:a16="http://schemas.microsoft.com/office/drawing/2014/main" id="{65369276-C189-4346-B56F-B7608DBBB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" y="1256528"/>
          <a:ext cx="1620000" cy="1326000"/>
        </a:xfrm>
        <a:prstGeom prst="rect">
          <a:avLst/>
        </a:prstGeom>
      </xdr:spPr>
    </xdr:pic>
    <xdr:clientData/>
  </xdr:oneCellAnchor>
  <xdr:oneCellAnchor>
    <xdr:from>
      <xdr:col>0</xdr:col>
      <xdr:colOff>52917</xdr:colOff>
      <xdr:row>8</xdr:row>
      <xdr:rowOff>148168</xdr:rowOff>
    </xdr:from>
    <xdr:ext cx="1551724" cy="1260000"/>
    <xdr:pic>
      <xdr:nvPicPr>
        <xdr:cNvPr id="16" name="Picture 15">
          <a:extLst>
            <a:ext uri="{FF2B5EF4-FFF2-40B4-BE49-F238E27FC236}">
              <a16:creationId xmlns:a16="http://schemas.microsoft.com/office/drawing/2014/main" id="{809C78B7-7442-4346-A119-97DF87DE6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17" y="5516804"/>
          <a:ext cx="1551724" cy="1260000"/>
        </a:xfrm>
        <a:prstGeom prst="rect">
          <a:avLst/>
        </a:prstGeom>
      </xdr:spPr>
    </xdr:pic>
    <xdr:clientData/>
  </xdr:oneCellAnchor>
  <xdr:oneCellAnchor>
    <xdr:from>
      <xdr:col>0</xdr:col>
      <xdr:colOff>25400</xdr:colOff>
      <xdr:row>18</xdr:row>
      <xdr:rowOff>260928</xdr:rowOff>
    </xdr:from>
    <xdr:ext cx="1604772" cy="1371600"/>
    <xdr:pic>
      <xdr:nvPicPr>
        <xdr:cNvPr id="25" name="Picture 24">
          <a:extLst>
            <a:ext uri="{FF2B5EF4-FFF2-40B4-BE49-F238E27FC236}">
              <a16:creationId xmlns:a16="http://schemas.microsoft.com/office/drawing/2014/main" id="{37B14C0C-94C9-614C-A7F9-76A0C4CB7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400" y="17486746"/>
          <a:ext cx="1604772" cy="1371600"/>
        </a:xfrm>
        <a:prstGeom prst="rect">
          <a:avLst/>
        </a:prstGeom>
      </xdr:spPr>
    </xdr:pic>
    <xdr:clientData/>
  </xdr:oneCellAnchor>
  <xdr:twoCellAnchor editAs="oneCell">
    <xdr:from>
      <xdr:col>0</xdr:col>
      <xdr:colOff>69273</xdr:colOff>
      <xdr:row>13</xdr:row>
      <xdr:rowOff>288638</xdr:rowOff>
    </xdr:from>
    <xdr:to>
      <xdr:col>0</xdr:col>
      <xdr:colOff>1583680</xdr:colOff>
      <xdr:row>13</xdr:row>
      <xdr:rowOff>1627910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6128975-8030-7E4F-B963-F18654813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9273" y="9127838"/>
          <a:ext cx="1514407" cy="1339272"/>
        </a:xfrm>
        <a:prstGeom prst="rect">
          <a:avLst/>
        </a:prstGeom>
      </xdr:spPr>
    </xdr:pic>
    <xdr:clientData/>
  </xdr:twoCellAnchor>
  <xdr:oneCellAnchor>
    <xdr:from>
      <xdr:col>0</xdr:col>
      <xdr:colOff>177800</xdr:colOff>
      <xdr:row>14</xdr:row>
      <xdr:rowOff>152400</xdr:rowOff>
    </xdr:from>
    <xdr:ext cx="1300634" cy="1639454"/>
    <xdr:pic>
      <xdr:nvPicPr>
        <xdr:cNvPr id="24" name="Picture 23">
          <a:extLst>
            <a:ext uri="{FF2B5EF4-FFF2-40B4-BE49-F238E27FC236}">
              <a16:creationId xmlns:a16="http://schemas.microsoft.com/office/drawing/2014/main" id="{D87FB96F-F5D7-5541-A6E3-AA3B59B66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7800" y="12898582"/>
          <a:ext cx="1300634" cy="1639454"/>
        </a:xfrm>
        <a:prstGeom prst="rect">
          <a:avLst/>
        </a:prstGeom>
      </xdr:spPr>
    </xdr:pic>
    <xdr:clientData/>
  </xdr:oneCellAnchor>
  <xdr:twoCellAnchor editAs="oneCell">
    <xdr:from>
      <xdr:col>0</xdr:col>
      <xdr:colOff>10741</xdr:colOff>
      <xdr:row>17</xdr:row>
      <xdr:rowOff>381000</xdr:rowOff>
    </xdr:from>
    <xdr:to>
      <xdr:col>0</xdr:col>
      <xdr:colOff>1623344</xdr:colOff>
      <xdr:row>17</xdr:row>
      <xdr:rowOff>1431635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7E4D0B29-04B6-E54D-8F22-58D3A5523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741" y="11150600"/>
          <a:ext cx="1612603" cy="1050635"/>
        </a:xfrm>
        <a:prstGeom prst="rect">
          <a:avLst/>
        </a:prstGeom>
      </xdr:spPr>
    </xdr:pic>
    <xdr:clientData/>
  </xdr:twoCellAnchor>
  <xdr:twoCellAnchor editAs="oneCell">
    <xdr:from>
      <xdr:col>0</xdr:col>
      <xdr:colOff>57728</xdr:colOff>
      <xdr:row>16</xdr:row>
      <xdr:rowOff>357908</xdr:rowOff>
    </xdr:from>
    <xdr:to>
      <xdr:col>0</xdr:col>
      <xdr:colOff>1581727</xdr:colOff>
      <xdr:row>16</xdr:row>
      <xdr:rowOff>1629907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664DF1A7-D963-0C45-AE8C-324A2AEC5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7728" y="24129999"/>
          <a:ext cx="1523999" cy="1271999"/>
        </a:xfrm>
        <a:prstGeom prst="rect">
          <a:avLst/>
        </a:prstGeom>
      </xdr:spPr>
    </xdr:pic>
    <xdr:clientData/>
  </xdr:twoCellAnchor>
  <xdr:oneCellAnchor>
    <xdr:from>
      <xdr:col>0</xdr:col>
      <xdr:colOff>21166</xdr:colOff>
      <xdr:row>25</xdr:row>
      <xdr:rowOff>179917</xdr:rowOff>
    </xdr:from>
    <xdr:ext cx="1615609" cy="1324800"/>
    <xdr:pic>
      <xdr:nvPicPr>
        <xdr:cNvPr id="5" name="Picture 4">
          <a:extLst>
            <a:ext uri="{FF2B5EF4-FFF2-40B4-BE49-F238E27FC236}">
              <a16:creationId xmlns:a16="http://schemas.microsoft.com/office/drawing/2014/main" id="{FBF047D8-8C5C-564C-8A75-AB82DFDF2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1166" y="34146644"/>
          <a:ext cx="1615609" cy="1324800"/>
        </a:xfrm>
        <a:prstGeom prst="rect">
          <a:avLst/>
        </a:prstGeom>
      </xdr:spPr>
    </xdr:pic>
    <xdr:clientData/>
  </xdr:oneCellAnchor>
  <xdr:oneCellAnchor>
    <xdr:from>
      <xdr:col>0</xdr:col>
      <xdr:colOff>23090</xdr:colOff>
      <xdr:row>12</xdr:row>
      <xdr:rowOff>207818</xdr:rowOff>
    </xdr:from>
    <xdr:ext cx="1583837" cy="1339274"/>
    <xdr:pic>
      <xdr:nvPicPr>
        <xdr:cNvPr id="7" name="Picture 6">
          <a:extLst>
            <a:ext uri="{FF2B5EF4-FFF2-40B4-BE49-F238E27FC236}">
              <a16:creationId xmlns:a16="http://schemas.microsoft.com/office/drawing/2014/main" id="{0F210010-6B62-9245-85BF-96B8F6243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3090" y="13184909"/>
          <a:ext cx="1583837" cy="1339274"/>
        </a:xfrm>
        <a:prstGeom prst="rect">
          <a:avLst/>
        </a:prstGeom>
      </xdr:spPr>
    </xdr:pic>
    <xdr:clientData/>
  </xdr:oneCellAnchor>
  <xdr:oneCellAnchor>
    <xdr:from>
      <xdr:col>0</xdr:col>
      <xdr:colOff>228600</xdr:colOff>
      <xdr:row>19</xdr:row>
      <xdr:rowOff>87745</xdr:rowOff>
    </xdr:from>
    <xdr:ext cx="1180800" cy="1766154"/>
    <xdr:pic>
      <xdr:nvPicPr>
        <xdr:cNvPr id="8" name="Picture 7">
          <a:extLst>
            <a:ext uri="{FF2B5EF4-FFF2-40B4-BE49-F238E27FC236}">
              <a16:creationId xmlns:a16="http://schemas.microsoft.com/office/drawing/2014/main" id="{F293BBA4-FE75-7446-A17D-DEE1A1C53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6561472"/>
          <a:ext cx="1180800" cy="1766154"/>
        </a:xfrm>
        <a:prstGeom prst="rect">
          <a:avLst/>
        </a:prstGeom>
      </xdr:spPr>
    </xdr:pic>
    <xdr:clientData/>
  </xdr:oneCellAnchor>
  <xdr:oneCellAnchor>
    <xdr:from>
      <xdr:col>0</xdr:col>
      <xdr:colOff>241300</xdr:colOff>
      <xdr:row>21</xdr:row>
      <xdr:rowOff>166255</xdr:rowOff>
    </xdr:from>
    <xdr:ext cx="1180800" cy="1766154"/>
    <xdr:pic>
      <xdr:nvPicPr>
        <xdr:cNvPr id="9" name="Picture 8">
          <a:extLst>
            <a:ext uri="{FF2B5EF4-FFF2-40B4-BE49-F238E27FC236}">
              <a16:creationId xmlns:a16="http://schemas.microsoft.com/office/drawing/2014/main" id="{4818E98C-83C7-F441-BC9C-4E5D741BD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1300" y="30565437"/>
          <a:ext cx="1180800" cy="1766154"/>
        </a:xfrm>
        <a:prstGeom prst="rect">
          <a:avLst/>
        </a:prstGeom>
      </xdr:spPr>
    </xdr:pic>
    <xdr:clientData/>
  </xdr:oneCellAnchor>
  <xdr:oneCellAnchor>
    <xdr:from>
      <xdr:col>0</xdr:col>
      <xdr:colOff>328085</xdr:colOff>
      <xdr:row>27</xdr:row>
      <xdr:rowOff>51955</xdr:rowOff>
    </xdr:from>
    <xdr:ext cx="994832" cy="1743349"/>
    <xdr:pic>
      <xdr:nvPicPr>
        <xdr:cNvPr id="30" name="Picture 29">
          <a:extLst>
            <a:ext uri="{FF2B5EF4-FFF2-40B4-BE49-F238E27FC236}">
              <a16:creationId xmlns:a16="http://schemas.microsoft.com/office/drawing/2014/main" id="{5EECDC7F-6651-484A-9A50-0C04F95AF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28085" y="37794046"/>
          <a:ext cx="994832" cy="1743349"/>
        </a:xfrm>
        <a:prstGeom prst="rect">
          <a:avLst/>
        </a:prstGeom>
      </xdr:spPr>
    </xdr:pic>
    <xdr:clientData/>
  </xdr:oneCellAnchor>
  <xdr:twoCellAnchor editAs="oneCell">
    <xdr:from>
      <xdr:col>0</xdr:col>
      <xdr:colOff>115455</xdr:colOff>
      <xdr:row>26</xdr:row>
      <xdr:rowOff>230909</xdr:rowOff>
    </xdr:from>
    <xdr:to>
      <xdr:col>0</xdr:col>
      <xdr:colOff>1487055</xdr:colOff>
      <xdr:row>26</xdr:row>
      <xdr:rowOff>1856509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C91456DE-8CBE-9144-8875-96F797A25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55" y="36287364"/>
          <a:ext cx="1371600" cy="162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10584</xdr:colOff>
      <xdr:row>23</xdr:row>
      <xdr:rowOff>251105</xdr:rowOff>
    </xdr:from>
    <xdr:ext cx="1618534" cy="1324800"/>
    <xdr:pic>
      <xdr:nvPicPr>
        <xdr:cNvPr id="34" name="Picture 33">
          <a:extLst>
            <a:ext uri="{FF2B5EF4-FFF2-40B4-BE49-F238E27FC236}">
              <a16:creationId xmlns:a16="http://schemas.microsoft.com/office/drawing/2014/main" id="{AA2FDCCF-B213-D54B-B42A-D4A0226F6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4" y="33155650"/>
          <a:ext cx="1618534" cy="1324800"/>
        </a:xfrm>
        <a:prstGeom prst="rect">
          <a:avLst/>
        </a:prstGeom>
      </xdr:spPr>
    </xdr:pic>
    <xdr:clientData/>
  </xdr:oneCellAnchor>
  <xdr:oneCellAnchor>
    <xdr:from>
      <xdr:col>0</xdr:col>
      <xdr:colOff>76453</xdr:colOff>
      <xdr:row>24</xdr:row>
      <xdr:rowOff>173183</xdr:rowOff>
    </xdr:from>
    <xdr:ext cx="1507584" cy="1581727"/>
    <xdr:pic>
      <xdr:nvPicPr>
        <xdr:cNvPr id="35" name="Picture 11">
          <a:extLst>
            <a:ext uri="{FF2B5EF4-FFF2-40B4-BE49-F238E27FC236}">
              <a16:creationId xmlns:a16="http://schemas.microsoft.com/office/drawing/2014/main" id="{44DF154E-CBE4-3D49-8B45-4D97754D5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53" y="32858365"/>
          <a:ext cx="1507584" cy="15817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277090</xdr:colOff>
      <xdr:row>3</xdr:row>
      <xdr:rowOff>46183</xdr:rowOff>
    </xdr:from>
    <xdr:to>
      <xdr:col>0</xdr:col>
      <xdr:colOff>1383306</xdr:colOff>
      <xdr:row>3</xdr:row>
      <xdr:rowOff>1893457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B90AEA67-4DC8-B540-A2F8-96A7015D3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77090" y="2205183"/>
          <a:ext cx="1106216" cy="1847274"/>
        </a:xfrm>
        <a:prstGeom prst="rect">
          <a:avLst/>
        </a:prstGeom>
      </xdr:spPr>
    </xdr:pic>
    <xdr:clientData/>
  </xdr:twoCellAnchor>
  <xdr:oneCellAnchor>
    <xdr:from>
      <xdr:col>0</xdr:col>
      <xdr:colOff>10583</xdr:colOff>
      <xdr:row>9</xdr:row>
      <xdr:rowOff>95254</xdr:rowOff>
    </xdr:from>
    <xdr:ext cx="1620000" cy="1318605"/>
    <xdr:pic>
      <xdr:nvPicPr>
        <xdr:cNvPr id="37" name="Picture 36">
          <a:extLst>
            <a:ext uri="{FF2B5EF4-FFF2-40B4-BE49-F238E27FC236}">
              <a16:creationId xmlns:a16="http://schemas.microsoft.com/office/drawing/2014/main" id="{C25692F8-1F95-764A-8D75-AAFEEFB2C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0583" y="14457799"/>
          <a:ext cx="1620000" cy="1318605"/>
        </a:xfrm>
        <a:prstGeom prst="rect">
          <a:avLst/>
        </a:prstGeom>
      </xdr:spPr>
    </xdr:pic>
    <xdr:clientData/>
  </xdr:oneCellAnchor>
  <xdr:oneCellAnchor>
    <xdr:from>
      <xdr:col>0</xdr:col>
      <xdr:colOff>253999</xdr:colOff>
      <xdr:row>7</xdr:row>
      <xdr:rowOff>69272</xdr:rowOff>
    </xdr:from>
    <xdr:ext cx="1143001" cy="1905001"/>
    <xdr:pic>
      <xdr:nvPicPr>
        <xdr:cNvPr id="32" name="Picture 31">
          <a:extLst>
            <a:ext uri="{FF2B5EF4-FFF2-40B4-BE49-F238E27FC236}">
              <a16:creationId xmlns:a16="http://schemas.microsoft.com/office/drawing/2014/main" id="{D9A1EFBB-58ED-3C41-8E38-7FBB00F57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53999" y="8312727"/>
          <a:ext cx="1143001" cy="1905001"/>
        </a:xfrm>
        <a:prstGeom prst="rect">
          <a:avLst/>
        </a:prstGeom>
      </xdr:spPr>
    </xdr:pic>
    <xdr:clientData/>
  </xdr:oneCellAnchor>
  <xdr:oneCellAnchor>
    <xdr:from>
      <xdr:col>0</xdr:col>
      <xdr:colOff>184728</xdr:colOff>
      <xdr:row>4</xdr:row>
      <xdr:rowOff>34636</xdr:rowOff>
    </xdr:from>
    <xdr:ext cx="1316181" cy="1962926"/>
    <xdr:pic>
      <xdr:nvPicPr>
        <xdr:cNvPr id="45" name="Picture 44">
          <a:extLst>
            <a:ext uri="{FF2B5EF4-FFF2-40B4-BE49-F238E27FC236}">
              <a16:creationId xmlns:a16="http://schemas.microsoft.com/office/drawing/2014/main" id="{FA3130D3-2D49-4F4E-8F84-6D9FAA311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84728" y="6142181"/>
          <a:ext cx="1316181" cy="1962926"/>
        </a:xfrm>
        <a:prstGeom prst="rect">
          <a:avLst/>
        </a:prstGeom>
      </xdr:spPr>
    </xdr:pic>
    <xdr:clientData/>
  </xdr:oneCellAnchor>
  <xdr:oneCellAnchor>
    <xdr:from>
      <xdr:col>0</xdr:col>
      <xdr:colOff>10583</xdr:colOff>
      <xdr:row>10</xdr:row>
      <xdr:rowOff>285740</xdr:rowOff>
    </xdr:from>
    <xdr:ext cx="1620000" cy="1318605"/>
    <xdr:pic>
      <xdr:nvPicPr>
        <xdr:cNvPr id="28" name="Picture 27">
          <a:extLst>
            <a:ext uri="{FF2B5EF4-FFF2-40B4-BE49-F238E27FC236}">
              <a16:creationId xmlns:a16="http://schemas.microsoft.com/office/drawing/2014/main" id="{EC513807-FDC2-D242-A776-570B649FE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0583" y="13066558"/>
          <a:ext cx="1620000" cy="1318605"/>
        </a:xfrm>
        <a:prstGeom prst="rect">
          <a:avLst/>
        </a:prstGeom>
      </xdr:spPr>
    </xdr:pic>
    <xdr:clientData/>
  </xdr:oneCellAnchor>
  <xdr:oneCellAnchor>
    <xdr:from>
      <xdr:col>0</xdr:col>
      <xdr:colOff>184728</xdr:colOff>
      <xdr:row>5</xdr:row>
      <xdr:rowOff>34636</xdr:rowOff>
    </xdr:from>
    <xdr:ext cx="1316181" cy="1962926"/>
    <xdr:pic>
      <xdr:nvPicPr>
        <xdr:cNvPr id="29" name="Picture 28">
          <a:extLst>
            <a:ext uri="{FF2B5EF4-FFF2-40B4-BE49-F238E27FC236}">
              <a16:creationId xmlns:a16="http://schemas.microsoft.com/office/drawing/2014/main" id="{5FC6E3DB-62B4-CA47-9DD5-7480EEED1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84728" y="6219536"/>
          <a:ext cx="1316181" cy="1962926"/>
        </a:xfrm>
        <a:prstGeom prst="rect">
          <a:avLst/>
        </a:prstGeom>
      </xdr:spPr>
    </xdr:pic>
    <xdr:clientData/>
  </xdr:oneCellAnchor>
  <xdr:oneCellAnchor>
    <xdr:from>
      <xdr:col>0</xdr:col>
      <xdr:colOff>253999</xdr:colOff>
      <xdr:row>6</xdr:row>
      <xdr:rowOff>69272</xdr:rowOff>
    </xdr:from>
    <xdr:ext cx="1143001" cy="1905001"/>
    <xdr:pic>
      <xdr:nvPicPr>
        <xdr:cNvPr id="31" name="Picture 30">
          <a:extLst>
            <a:ext uri="{FF2B5EF4-FFF2-40B4-BE49-F238E27FC236}">
              <a16:creationId xmlns:a16="http://schemas.microsoft.com/office/drawing/2014/main" id="{FE5E2AC0-D009-9641-86AE-C410B9F58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53999" y="10367817"/>
          <a:ext cx="1143001" cy="1905001"/>
        </a:xfrm>
        <a:prstGeom prst="rect">
          <a:avLst/>
        </a:prstGeom>
      </xdr:spPr>
    </xdr:pic>
    <xdr:clientData/>
  </xdr:oneCellAnchor>
  <xdr:oneCellAnchor>
    <xdr:from>
      <xdr:col>0</xdr:col>
      <xdr:colOff>23090</xdr:colOff>
      <xdr:row>11</xdr:row>
      <xdr:rowOff>207818</xdr:rowOff>
    </xdr:from>
    <xdr:ext cx="1583837" cy="1339274"/>
    <xdr:pic>
      <xdr:nvPicPr>
        <xdr:cNvPr id="38" name="Picture 37">
          <a:extLst>
            <a:ext uri="{FF2B5EF4-FFF2-40B4-BE49-F238E27FC236}">
              <a16:creationId xmlns:a16="http://schemas.microsoft.com/office/drawing/2014/main" id="{1F7710F4-D9D4-C447-AC87-58B71B52A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3090" y="19246273"/>
          <a:ext cx="1583837" cy="1339274"/>
        </a:xfrm>
        <a:prstGeom prst="rect">
          <a:avLst/>
        </a:prstGeom>
      </xdr:spPr>
    </xdr:pic>
    <xdr:clientData/>
  </xdr:oneCellAnchor>
  <xdr:twoCellAnchor editAs="oneCell">
    <xdr:from>
      <xdr:col>0</xdr:col>
      <xdr:colOff>80818</xdr:colOff>
      <xdr:row>2</xdr:row>
      <xdr:rowOff>219363</xdr:rowOff>
    </xdr:from>
    <xdr:to>
      <xdr:col>0</xdr:col>
      <xdr:colOff>1586542</xdr:colOff>
      <xdr:row>2</xdr:row>
      <xdr:rowOff>1811481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B8BC9B23-264D-014D-8B33-3228DF57A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80818" y="2378363"/>
          <a:ext cx="1505724" cy="1592118"/>
        </a:xfrm>
        <a:prstGeom prst="rect">
          <a:avLst/>
        </a:prstGeom>
      </xdr:spPr>
    </xdr:pic>
    <xdr:clientData/>
  </xdr:twoCellAnchor>
  <xdr:twoCellAnchor editAs="oneCell">
    <xdr:from>
      <xdr:col>0</xdr:col>
      <xdr:colOff>46182</xdr:colOff>
      <xdr:row>15</xdr:row>
      <xdr:rowOff>450273</xdr:rowOff>
    </xdr:from>
    <xdr:to>
      <xdr:col>0</xdr:col>
      <xdr:colOff>1596493</xdr:colOff>
      <xdr:row>15</xdr:row>
      <xdr:rowOff>1662546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4F6E4655-884B-1C43-8B4F-ED526E562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6182" y="27166455"/>
          <a:ext cx="1550311" cy="12122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joy.ru/kadabra" TargetMode="External"/><Relationship Id="rId13" Type="http://schemas.openxmlformats.org/officeDocument/2006/relationships/hyperlink" Target="https://dojoy.ru/bubbly" TargetMode="External"/><Relationship Id="rId18" Type="http://schemas.openxmlformats.org/officeDocument/2006/relationships/hyperlink" Target="https://dojoy.ru/finglish" TargetMode="External"/><Relationship Id="rId26" Type="http://schemas.openxmlformats.org/officeDocument/2006/relationships/hyperlink" Target="https://dojoy.ru/kadabra" TargetMode="External"/><Relationship Id="rId3" Type="http://schemas.openxmlformats.org/officeDocument/2006/relationships/hyperlink" Target="https://dojoy.ru/kvest" TargetMode="External"/><Relationship Id="rId21" Type="http://schemas.openxmlformats.org/officeDocument/2006/relationships/hyperlink" Target="https://dojoy.ru/speech" TargetMode="External"/><Relationship Id="rId7" Type="http://schemas.openxmlformats.org/officeDocument/2006/relationships/hyperlink" Target="https://dojoy.ru/kalmar" TargetMode="External"/><Relationship Id="rId12" Type="http://schemas.openxmlformats.org/officeDocument/2006/relationships/hyperlink" Target="https://dojoy.ru/sm-two" TargetMode="External"/><Relationship Id="rId17" Type="http://schemas.openxmlformats.org/officeDocument/2006/relationships/hyperlink" Target="https://dojoy.ru/tumba-umba" TargetMode="External"/><Relationship Id="rId25" Type="http://schemas.openxmlformats.org/officeDocument/2006/relationships/hyperlink" Target="https://dojoy.ru/gp" TargetMode="External"/><Relationship Id="rId2" Type="http://schemas.openxmlformats.org/officeDocument/2006/relationships/hyperlink" Target="https://dojoy.ru/fefekti" TargetMode="External"/><Relationship Id="rId16" Type="http://schemas.openxmlformats.org/officeDocument/2006/relationships/hyperlink" Target="https://youtu.be/w8Soh5YQFBQ" TargetMode="External"/><Relationship Id="rId20" Type="http://schemas.openxmlformats.org/officeDocument/2006/relationships/hyperlink" Target="https://dojoy.ru/uhti-puhti" TargetMode="External"/><Relationship Id="rId1" Type="http://schemas.openxmlformats.org/officeDocument/2006/relationships/hyperlink" Target="https://dojoy.ru/sm-one" TargetMode="External"/><Relationship Id="rId6" Type="http://schemas.openxmlformats.org/officeDocument/2006/relationships/hyperlink" Target="https://dojoy.ru/ob" TargetMode="External"/><Relationship Id="rId11" Type="http://schemas.openxmlformats.org/officeDocument/2006/relationships/hyperlink" Target="https://dojoy.ru/sm-one" TargetMode="External"/><Relationship Id="rId24" Type="http://schemas.openxmlformats.org/officeDocument/2006/relationships/hyperlink" Target="http://dojoy.ru/vp" TargetMode="External"/><Relationship Id="rId5" Type="http://schemas.openxmlformats.org/officeDocument/2006/relationships/hyperlink" Target="https://dojoy.ru/ob" TargetMode="External"/><Relationship Id="rId15" Type="http://schemas.openxmlformats.org/officeDocument/2006/relationships/hyperlink" Target="https://dojoy.ru/cu-e-fa" TargetMode="External"/><Relationship Id="rId23" Type="http://schemas.openxmlformats.org/officeDocument/2006/relationships/hyperlink" Target="https://dojoy.ru/zachitaika" TargetMode="External"/><Relationship Id="rId10" Type="http://schemas.openxmlformats.org/officeDocument/2006/relationships/hyperlink" Target="http://dojoy.ru/vp" TargetMode="External"/><Relationship Id="rId19" Type="http://schemas.openxmlformats.org/officeDocument/2006/relationships/hyperlink" Target="https://dojoy.ru/zachitaika" TargetMode="External"/><Relationship Id="rId4" Type="http://schemas.openxmlformats.org/officeDocument/2006/relationships/hyperlink" Target="https://dojoy.ru/sm" TargetMode="External"/><Relationship Id="rId9" Type="http://schemas.openxmlformats.org/officeDocument/2006/relationships/hyperlink" Target="https://dojoy.ru/liar-liar" TargetMode="External"/><Relationship Id="rId14" Type="http://schemas.openxmlformats.org/officeDocument/2006/relationships/hyperlink" Target="https://youtu.be/6APr4hBCiMk" TargetMode="External"/><Relationship Id="rId22" Type="http://schemas.openxmlformats.org/officeDocument/2006/relationships/hyperlink" Target="https://dojoy.ru/uhti-puhti" TargetMode="External"/><Relationship Id="rId2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Z31"/>
  <sheetViews>
    <sheetView tabSelected="1" zoomScale="110" zoomScaleNormal="110" zoomScalePageLayoutView="120" workbookViewId="0">
      <pane ySplit="1" topLeftCell="A2" activePane="bottomLeft" state="frozen"/>
      <selection pane="bottomLeft" activeCell="H2" sqref="H2"/>
    </sheetView>
  </sheetViews>
  <sheetFormatPr defaultColWidth="10.875" defaultRowHeight="18.75"/>
  <cols>
    <col min="1" max="1" width="21.5" style="1" customWidth="1"/>
    <col min="2" max="2" width="59.875" style="1" customWidth="1"/>
    <col min="3" max="5" width="14.125" style="1" customWidth="1"/>
    <col min="6" max="6" width="11.375" style="1" customWidth="1"/>
    <col min="7" max="7" width="12.875" style="1" customWidth="1"/>
    <col min="8" max="8" width="11.625" style="1" customWidth="1"/>
    <col min="9" max="9" width="12.875" style="1" customWidth="1"/>
    <col min="10" max="10" width="11.375" style="1" hidden="1" customWidth="1"/>
    <col min="11" max="11" width="11" style="1" hidden="1" customWidth="1"/>
    <col min="12" max="16384" width="10.875" style="1"/>
  </cols>
  <sheetData>
    <row r="1" spans="1:104" s="10" customFormat="1" ht="44.1" customHeight="1">
      <c r="A1" s="23" t="s">
        <v>0</v>
      </c>
      <c r="B1" s="23"/>
      <c r="C1" s="10" t="s">
        <v>1</v>
      </c>
      <c r="D1" s="10" t="s">
        <v>20</v>
      </c>
      <c r="E1" s="10" t="s">
        <v>21</v>
      </c>
      <c r="F1" s="10" t="s">
        <v>2</v>
      </c>
      <c r="G1" s="10" t="s">
        <v>3</v>
      </c>
      <c r="H1" s="11" t="s">
        <v>6</v>
      </c>
      <c r="I1" s="12" t="s">
        <v>7</v>
      </c>
      <c r="J1" s="13" t="s">
        <v>8</v>
      </c>
      <c r="K1" s="13" t="s">
        <v>9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</row>
    <row r="2" spans="1:104" ht="126" customHeight="1">
      <c r="B2" s="2" t="s">
        <v>13</v>
      </c>
      <c r="C2" s="3">
        <v>1490</v>
      </c>
      <c r="D2" s="3">
        <v>840</v>
      </c>
      <c r="E2" s="3">
        <v>750</v>
      </c>
      <c r="F2" s="3" t="s">
        <v>5</v>
      </c>
      <c r="G2" s="5" t="s">
        <v>4</v>
      </c>
      <c r="H2" s="18">
        <v>0</v>
      </c>
      <c r="I2" s="3">
        <f>IF($J$29&gt;=$K$2,E2*H2,D2*H2)</f>
        <v>0</v>
      </c>
      <c r="J2" s="3">
        <f>E2*H2</f>
        <v>0</v>
      </c>
      <c r="K2" s="4">
        <v>15000</v>
      </c>
    </row>
    <row r="3" spans="1:104" ht="155.1" customHeight="1">
      <c r="B3" s="2" t="s">
        <v>45</v>
      </c>
      <c r="C3" s="3">
        <v>650</v>
      </c>
      <c r="D3" s="3">
        <v>370</v>
      </c>
      <c r="E3" s="3">
        <v>325</v>
      </c>
      <c r="F3" s="3"/>
      <c r="G3" s="5" t="s">
        <v>4</v>
      </c>
      <c r="H3" s="19">
        <v>0</v>
      </c>
      <c r="I3" s="3">
        <f>IF($J$29&gt;=$K$2,E3*H3,D3*H3)</f>
        <v>0</v>
      </c>
      <c r="J3" s="3">
        <f t="shared" ref="J3" si="0">E3*H3</f>
        <v>0</v>
      </c>
      <c r="K3" s="4"/>
    </row>
    <row r="4" spans="1:104" ht="155.1" customHeight="1">
      <c r="B4" s="2" t="s">
        <v>31</v>
      </c>
      <c r="C4" s="3">
        <v>1290</v>
      </c>
      <c r="D4" s="3">
        <v>730</v>
      </c>
      <c r="E4" s="3">
        <v>650</v>
      </c>
      <c r="F4" s="3" t="s">
        <v>32</v>
      </c>
      <c r="G4" s="5" t="s">
        <v>4</v>
      </c>
      <c r="H4" s="19">
        <v>0</v>
      </c>
      <c r="I4" s="3">
        <f>IF($J$29&gt;=$K$2,E4*H4,D4*H4)</f>
        <v>0</v>
      </c>
      <c r="J4" s="3">
        <f t="shared" ref="J4:J8" si="1">E4*H4</f>
        <v>0</v>
      </c>
      <c r="K4" s="4"/>
    </row>
    <row r="5" spans="1:104" ht="162" customHeight="1">
      <c r="B5" s="2" t="s">
        <v>43</v>
      </c>
      <c r="C5" s="3">
        <v>2490</v>
      </c>
      <c r="D5" s="3">
        <v>1500</v>
      </c>
      <c r="E5" s="3">
        <v>1350</v>
      </c>
      <c r="F5" s="3" t="s">
        <v>26</v>
      </c>
      <c r="G5" s="5" t="s">
        <v>4</v>
      </c>
      <c r="H5" s="19">
        <v>0</v>
      </c>
      <c r="I5" s="3">
        <f>IF($J$29&gt;=$K$2,E5*H5,D5*H5)</f>
        <v>0</v>
      </c>
      <c r="J5" s="3">
        <f t="shared" ref="J5:J7" si="2">E5*H5</f>
        <v>0</v>
      </c>
      <c r="K5" s="4"/>
    </row>
    <row r="6" spans="1:104" ht="162" customHeight="1">
      <c r="B6" s="2" t="s">
        <v>36</v>
      </c>
      <c r="C6" s="3">
        <v>2490</v>
      </c>
      <c r="D6" s="3">
        <v>1500</v>
      </c>
      <c r="E6" s="3">
        <v>1000</v>
      </c>
      <c r="F6" s="3" t="s">
        <v>26</v>
      </c>
      <c r="G6" s="5" t="s">
        <v>4</v>
      </c>
      <c r="H6" s="19">
        <v>0</v>
      </c>
      <c r="I6" s="3">
        <f t="shared" ref="I6" si="3">IF($J$37&gt;=$K$2,E6*H6,D6*H6)</f>
        <v>0</v>
      </c>
      <c r="J6" s="3">
        <f t="shared" si="2"/>
        <v>0</v>
      </c>
      <c r="K6" s="4"/>
    </row>
    <row r="7" spans="1:104" ht="159.94999999999999" customHeight="1">
      <c r="B7" s="2" t="s">
        <v>33</v>
      </c>
      <c r="C7" s="3">
        <v>1490</v>
      </c>
      <c r="D7" s="3">
        <v>840</v>
      </c>
      <c r="E7" s="3">
        <v>750</v>
      </c>
      <c r="F7" s="3" t="s">
        <v>5</v>
      </c>
      <c r="G7" s="5" t="s">
        <v>4</v>
      </c>
      <c r="H7" s="18">
        <v>0</v>
      </c>
      <c r="I7" s="3">
        <f t="shared" ref="I7" si="4">IF($J$29&gt;=$K$2,E7*H7,D7*H7)</f>
        <v>0</v>
      </c>
      <c r="J7" s="3">
        <f t="shared" si="2"/>
        <v>0</v>
      </c>
      <c r="K7" s="4"/>
    </row>
    <row r="8" spans="1:104" ht="159.94999999999999" customHeight="1">
      <c r="B8" s="2" t="s">
        <v>37</v>
      </c>
      <c r="C8" s="3"/>
      <c r="D8" s="3"/>
      <c r="E8" s="3">
        <v>500</v>
      </c>
      <c r="F8" s="3" t="s">
        <v>5</v>
      </c>
      <c r="G8" s="5" t="s">
        <v>4</v>
      </c>
      <c r="H8" s="18">
        <v>0</v>
      </c>
      <c r="I8" s="3">
        <f t="shared" ref="I8:I24" si="5">IF($J$29&gt;=$K$2,E8*H8,D8*H8)</f>
        <v>0</v>
      </c>
      <c r="J8" s="3">
        <f t="shared" si="1"/>
        <v>0</v>
      </c>
      <c r="K8" s="4"/>
    </row>
    <row r="9" spans="1:104" ht="119.1" customHeight="1">
      <c r="B9" s="2" t="s">
        <v>14</v>
      </c>
      <c r="C9" s="3">
        <v>1490</v>
      </c>
      <c r="D9" s="3">
        <v>840</v>
      </c>
      <c r="E9" s="3">
        <v>750</v>
      </c>
      <c r="F9" s="3" t="s">
        <v>5</v>
      </c>
      <c r="G9" s="5" t="s">
        <v>4</v>
      </c>
      <c r="H9" s="18">
        <v>0</v>
      </c>
      <c r="I9" s="3">
        <f t="shared" si="5"/>
        <v>0</v>
      </c>
      <c r="J9" s="3">
        <f t="shared" ref="J9:J12" si="6">E9*H9</f>
        <v>0</v>
      </c>
      <c r="K9" s="4"/>
    </row>
    <row r="10" spans="1:104" ht="120" customHeight="1">
      <c r="B10" s="2" t="s">
        <v>11</v>
      </c>
      <c r="C10" s="3">
        <v>1490</v>
      </c>
      <c r="D10" s="3">
        <v>840</v>
      </c>
      <c r="E10" s="3">
        <v>750</v>
      </c>
      <c r="F10" s="3" t="s">
        <v>5</v>
      </c>
      <c r="G10" s="5" t="s">
        <v>4</v>
      </c>
      <c r="H10" s="18">
        <v>0</v>
      </c>
      <c r="I10" s="3">
        <f t="shared" si="5"/>
        <v>0</v>
      </c>
      <c r="J10" s="3">
        <f t="shared" si="6"/>
        <v>0</v>
      </c>
      <c r="K10" s="4"/>
    </row>
    <row r="11" spans="1:104" ht="144.94999999999999" customHeight="1">
      <c r="B11" s="2" t="s">
        <v>12</v>
      </c>
      <c r="C11" s="3">
        <v>1490</v>
      </c>
      <c r="D11" s="3">
        <v>840</v>
      </c>
      <c r="E11" s="3">
        <v>750</v>
      </c>
      <c r="F11" s="3" t="s">
        <v>5</v>
      </c>
      <c r="G11" s="5" t="s">
        <v>4</v>
      </c>
      <c r="H11" s="18">
        <v>0</v>
      </c>
      <c r="I11" s="3">
        <f t="shared" si="5"/>
        <v>0</v>
      </c>
      <c r="J11" s="3">
        <f t="shared" si="6"/>
        <v>0</v>
      </c>
      <c r="K11" s="4"/>
    </row>
    <row r="12" spans="1:104" ht="144.94999999999999" customHeight="1">
      <c r="A12" s="8"/>
      <c r="B12" s="2" t="s">
        <v>24</v>
      </c>
      <c r="C12" s="3">
        <v>1490</v>
      </c>
      <c r="D12" s="3">
        <v>840</v>
      </c>
      <c r="E12" s="3">
        <v>750</v>
      </c>
      <c r="F12" s="3" t="s">
        <v>5</v>
      </c>
      <c r="G12" s="5" t="s">
        <v>4</v>
      </c>
      <c r="H12" s="18">
        <v>0</v>
      </c>
      <c r="I12" s="3">
        <f t="shared" ref="I12" si="7">IF($J$29&gt;=$K$2,E12*H12,D12*H12)</f>
        <v>0</v>
      </c>
      <c r="J12" s="3">
        <f t="shared" si="6"/>
        <v>0</v>
      </c>
      <c r="K12" s="4"/>
    </row>
    <row r="13" spans="1:104" ht="144.94999999999999" customHeight="1">
      <c r="A13" s="8"/>
      <c r="B13" s="2" t="s">
        <v>38</v>
      </c>
      <c r="C13" s="3"/>
      <c r="D13" s="3"/>
      <c r="E13" s="3">
        <v>500</v>
      </c>
      <c r="F13" s="3" t="s">
        <v>5</v>
      </c>
      <c r="G13" s="5" t="s">
        <v>4</v>
      </c>
      <c r="H13" s="18">
        <v>0</v>
      </c>
      <c r="I13" s="3">
        <f t="shared" si="5"/>
        <v>0</v>
      </c>
      <c r="J13" s="3">
        <f t="shared" ref="J13" si="8">E13*H13</f>
        <v>0</v>
      </c>
      <c r="K13" s="4"/>
    </row>
    <row r="14" spans="1:104" s="8" customFormat="1" ht="152.1" customHeight="1">
      <c r="B14" s="2" t="s">
        <v>44</v>
      </c>
      <c r="C14" s="3">
        <v>650</v>
      </c>
      <c r="D14" s="3">
        <v>370</v>
      </c>
      <c r="E14" s="3">
        <v>325</v>
      </c>
      <c r="F14" s="3" t="s">
        <v>23</v>
      </c>
      <c r="G14" s="5" t="s">
        <v>4</v>
      </c>
      <c r="H14" s="18">
        <v>0</v>
      </c>
      <c r="I14" s="3">
        <f t="shared" si="5"/>
        <v>0</v>
      </c>
      <c r="J14" s="15">
        <f t="shared" ref="J14:J26" si="9">E14*H14</f>
        <v>0</v>
      </c>
      <c r="K14" s="7"/>
    </row>
    <row r="15" spans="1:104" s="8" customFormat="1" ht="152.1" customHeight="1">
      <c r="B15" s="2" t="s">
        <v>35</v>
      </c>
      <c r="C15" s="3">
        <v>650</v>
      </c>
      <c r="D15" s="3">
        <v>250</v>
      </c>
      <c r="E15" s="3">
        <v>150</v>
      </c>
      <c r="F15" s="3"/>
      <c r="G15" s="5" t="s">
        <v>4</v>
      </c>
      <c r="H15" s="18">
        <v>0</v>
      </c>
      <c r="I15" s="3">
        <f t="shared" si="5"/>
        <v>0</v>
      </c>
      <c r="J15" s="15">
        <f t="shared" si="9"/>
        <v>0</v>
      </c>
      <c r="K15" s="7"/>
    </row>
    <row r="16" spans="1:104" s="8" customFormat="1" ht="158.1" customHeight="1">
      <c r="B16" s="2" t="s">
        <v>40</v>
      </c>
      <c r="C16" s="3">
        <v>850</v>
      </c>
      <c r="D16" s="3">
        <v>485</v>
      </c>
      <c r="E16" s="3">
        <v>425</v>
      </c>
      <c r="F16" s="3" t="s">
        <v>42</v>
      </c>
      <c r="G16" s="5" t="s">
        <v>4</v>
      </c>
      <c r="H16" s="18">
        <v>0</v>
      </c>
      <c r="I16" s="3">
        <f t="shared" ref="I16" si="10">IF($J$29&gt;=$K$2,E16*H16,D16*H16)</f>
        <v>0</v>
      </c>
      <c r="J16" s="15">
        <f t="shared" ref="J16" si="11">E16*H16</f>
        <v>0</v>
      </c>
      <c r="K16" s="7"/>
    </row>
    <row r="17" spans="2:11" s="8" customFormat="1" ht="158.1" customHeight="1">
      <c r="B17" s="20" t="s">
        <v>41</v>
      </c>
      <c r="C17" s="3">
        <v>650</v>
      </c>
      <c r="D17" s="3">
        <v>250</v>
      </c>
      <c r="E17" s="3">
        <v>150</v>
      </c>
      <c r="F17" s="3"/>
      <c r="G17" s="5" t="s">
        <v>4</v>
      </c>
      <c r="H17" s="18">
        <v>0</v>
      </c>
      <c r="I17" s="3">
        <f t="shared" si="5"/>
        <v>0</v>
      </c>
      <c r="J17" s="15">
        <f t="shared" si="9"/>
        <v>0</v>
      </c>
      <c r="K17" s="7"/>
    </row>
    <row r="18" spans="2:11" s="8" customFormat="1" ht="152.1" customHeight="1">
      <c r="B18" s="2" t="s">
        <v>27</v>
      </c>
      <c r="C18" s="9">
        <v>990</v>
      </c>
      <c r="D18" s="3">
        <v>550</v>
      </c>
      <c r="E18" s="3">
        <v>500</v>
      </c>
      <c r="F18" s="3" t="s">
        <v>25</v>
      </c>
      <c r="G18" s="5" t="s">
        <v>4</v>
      </c>
      <c r="H18" s="18">
        <v>0</v>
      </c>
      <c r="I18" s="3">
        <f t="shared" si="5"/>
        <v>0</v>
      </c>
      <c r="J18" s="15">
        <f t="shared" si="9"/>
        <v>0</v>
      </c>
      <c r="K18" s="7"/>
    </row>
    <row r="19" spans="2:11" s="8" customFormat="1" ht="152.1" customHeight="1">
      <c r="B19" s="2" t="s">
        <v>16</v>
      </c>
      <c r="C19" s="3">
        <v>1290</v>
      </c>
      <c r="D19" s="3">
        <v>730</v>
      </c>
      <c r="E19" s="3">
        <v>650</v>
      </c>
      <c r="F19" s="3" t="s">
        <v>5</v>
      </c>
      <c r="G19" s="5" t="s">
        <v>4</v>
      </c>
      <c r="H19" s="18">
        <v>0</v>
      </c>
      <c r="I19" s="3">
        <f t="shared" si="5"/>
        <v>0</v>
      </c>
      <c r="J19" s="15">
        <f t="shared" ref="J19:J20" si="12">E19*H19</f>
        <v>0</v>
      </c>
      <c r="K19" s="7"/>
    </row>
    <row r="20" spans="2:11" s="8" customFormat="1" ht="153.94999999999999" customHeight="1">
      <c r="B20" s="2" t="s">
        <v>17</v>
      </c>
      <c r="C20" s="3">
        <v>490</v>
      </c>
      <c r="D20" s="3">
        <v>300</v>
      </c>
      <c r="E20" s="3">
        <v>250</v>
      </c>
      <c r="F20" s="3" t="s">
        <v>19</v>
      </c>
      <c r="G20" s="5" t="s">
        <v>4</v>
      </c>
      <c r="H20" s="18">
        <v>0</v>
      </c>
      <c r="I20" s="3">
        <f t="shared" si="5"/>
        <v>0</v>
      </c>
      <c r="J20" s="15">
        <f t="shared" si="12"/>
        <v>0</v>
      </c>
      <c r="K20" s="7"/>
    </row>
    <row r="21" spans="2:11" s="8" customFormat="1" ht="153.94999999999999" customHeight="1">
      <c r="B21" s="21" t="s">
        <v>28</v>
      </c>
      <c r="C21" s="3">
        <v>490</v>
      </c>
      <c r="D21" s="3">
        <v>100</v>
      </c>
      <c r="E21" s="3">
        <v>100</v>
      </c>
      <c r="F21" s="3"/>
      <c r="G21" s="5" t="s">
        <v>4</v>
      </c>
      <c r="H21" s="18">
        <v>0</v>
      </c>
      <c r="I21" s="3">
        <f t="shared" si="5"/>
        <v>0</v>
      </c>
      <c r="J21" s="15">
        <f t="shared" si="9"/>
        <v>0</v>
      </c>
      <c r="K21" s="7"/>
    </row>
    <row r="22" spans="2:11" s="8" customFormat="1" ht="165" customHeight="1">
      <c r="B22" s="2" t="s">
        <v>18</v>
      </c>
      <c r="C22" s="3">
        <v>490</v>
      </c>
      <c r="D22" s="3">
        <v>300</v>
      </c>
      <c r="E22" s="3">
        <v>250</v>
      </c>
      <c r="F22" s="3" t="s">
        <v>19</v>
      </c>
      <c r="G22" s="5" t="s">
        <v>4</v>
      </c>
      <c r="H22" s="18">
        <v>0</v>
      </c>
      <c r="I22" s="3">
        <f t="shared" si="5"/>
        <v>0</v>
      </c>
      <c r="J22" s="15">
        <f t="shared" si="9"/>
        <v>0</v>
      </c>
      <c r="K22" s="7"/>
    </row>
    <row r="23" spans="2:11" s="8" customFormat="1" ht="165" customHeight="1">
      <c r="B23" s="21" t="s">
        <v>29</v>
      </c>
      <c r="C23" s="3">
        <v>490</v>
      </c>
      <c r="D23" s="3">
        <v>100</v>
      </c>
      <c r="E23" s="3">
        <v>100</v>
      </c>
      <c r="F23" s="3" t="s">
        <v>19</v>
      </c>
      <c r="G23" s="5"/>
      <c r="H23" s="18">
        <v>0</v>
      </c>
      <c r="I23" s="3">
        <f t="shared" si="5"/>
        <v>0</v>
      </c>
      <c r="J23" s="15">
        <f t="shared" ref="J23:J24" si="13">E23*H23</f>
        <v>0</v>
      </c>
      <c r="K23" s="7"/>
    </row>
    <row r="24" spans="2:11" s="8" customFormat="1" ht="147.94999999999999" customHeight="1">
      <c r="B24" s="17" t="s">
        <v>15</v>
      </c>
      <c r="C24" s="9">
        <v>990</v>
      </c>
      <c r="D24" s="3">
        <v>550</v>
      </c>
      <c r="E24" s="3">
        <v>500</v>
      </c>
      <c r="F24" s="9" t="s">
        <v>5</v>
      </c>
      <c r="G24" s="5" t="s">
        <v>4</v>
      </c>
      <c r="H24" s="18">
        <v>0</v>
      </c>
      <c r="I24" s="3">
        <f t="shared" si="5"/>
        <v>0</v>
      </c>
      <c r="J24" s="3">
        <f t="shared" si="13"/>
        <v>0</v>
      </c>
      <c r="K24" s="7"/>
    </row>
    <row r="25" spans="2:11" s="8" customFormat="1" ht="147.94999999999999" customHeight="1">
      <c r="B25" s="17" t="s">
        <v>34</v>
      </c>
      <c r="C25" s="9">
        <v>1290</v>
      </c>
      <c r="D25" s="3">
        <v>450</v>
      </c>
      <c r="E25" s="3">
        <v>300</v>
      </c>
      <c r="F25" s="9"/>
      <c r="G25" s="5" t="s">
        <v>4</v>
      </c>
      <c r="H25" s="22">
        <v>0</v>
      </c>
      <c r="I25" s="3">
        <f>IF($J$27&gt;=$K$2,E25*H25,D25*H25)</f>
        <v>0</v>
      </c>
      <c r="J25" s="3">
        <f t="shared" si="9"/>
        <v>0</v>
      </c>
      <c r="K25" s="7"/>
    </row>
    <row r="26" spans="2:11" s="8" customFormat="1" ht="132.94999999999999" customHeight="1">
      <c r="B26" s="2" t="s">
        <v>10</v>
      </c>
      <c r="C26" s="3">
        <v>990</v>
      </c>
      <c r="D26" s="3">
        <v>550</v>
      </c>
      <c r="E26" s="3">
        <v>500</v>
      </c>
      <c r="F26" s="3" t="s">
        <v>5</v>
      </c>
      <c r="G26" s="16" t="s">
        <v>4</v>
      </c>
      <c r="H26" s="18">
        <v>0</v>
      </c>
      <c r="I26" s="3">
        <f>IF($J$29&gt;=$K$2,E26*H26,D26*H26)</f>
        <v>0</v>
      </c>
      <c r="J26" s="15">
        <f t="shared" si="9"/>
        <v>0</v>
      </c>
      <c r="K26" s="7"/>
    </row>
    <row r="27" spans="2:11" s="8" customFormat="1" ht="170.1" customHeight="1">
      <c r="B27" s="2" t="s">
        <v>30</v>
      </c>
      <c r="C27" s="3">
        <v>1490</v>
      </c>
      <c r="D27" s="3">
        <v>450</v>
      </c>
      <c r="E27" s="3">
        <v>350</v>
      </c>
      <c r="F27" s="3"/>
      <c r="G27" s="5" t="s">
        <v>4</v>
      </c>
      <c r="H27" s="19">
        <v>0</v>
      </c>
      <c r="I27" s="3">
        <f>IF($J$29&gt;=$K$2,E27*H27,D27*H27)</f>
        <v>0</v>
      </c>
      <c r="J27" s="15">
        <f t="shared" ref="J27" si="14">E27*H27</f>
        <v>0</v>
      </c>
      <c r="K27" s="7"/>
    </row>
    <row r="28" spans="2:11" ht="147.94999999999999" customHeight="1">
      <c r="B28" s="2" t="s">
        <v>39</v>
      </c>
      <c r="C28" s="3">
        <v>1490</v>
      </c>
      <c r="D28" s="3">
        <v>840</v>
      </c>
      <c r="E28" s="3">
        <v>750</v>
      </c>
      <c r="F28" s="9"/>
      <c r="G28" s="16" t="s">
        <v>4</v>
      </c>
      <c r="H28" s="19">
        <v>0</v>
      </c>
      <c r="I28" s="3">
        <f>IF($J$29&gt;=$K$2,E28*H28,D28*H28)</f>
        <v>0</v>
      </c>
      <c r="J28" s="3">
        <f t="shared" ref="J28" si="15">E28*H28</f>
        <v>0</v>
      </c>
      <c r="K28" s="4"/>
    </row>
    <row r="29" spans="2:11" ht="30" customHeight="1">
      <c r="B29" s="24" t="str">
        <f>IF(AND($J$29&lt;K2,$J$29&lt;&gt;0),"Закажите игр еще на "&amp;(K2-$J$29)&amp;" руб."&amp;CHAR(13)&amp;"и получите более выгодные условия по закупке","")</f>
        <v/>
      </c>
      <c r="C29" s="24"/>
      <c r="D29" s="24"/>
      <c r="E29" s="24"/>
      <c r="F29" s="24"/>
      <c r="G29" s="25" t="s">
        <v>22</v>
      </c>
      <c r="H29" s="25"/>
      <c r="I29" s="3">
        <f>SUM(I2:I28)</f>
        <v>0</v>
      </c>
      <c r="J29" s="3">
        <f>SUM(J2:J28)</f>
        <v>0</v>
      </c>
    </row>
    <row r="31" spans="2:11">
      <c r="C31" s="14"/>
    </row>
  </sheetData>
  <sheetProtection sheet="1" objects="1" scenarios="1"/>
  <mergeCells count="3">
    <mergeCell ref="A1:B1"/>
    <mergeCell ref="B29:F29"/>
    <mergeCell ref="G29:H29"/>
  </mergeCells>
  <phoneticPr fontId="5" type="noConversion"/>
  <hyperlinks>
    <hyperlink ref="G21" r:id="rId1" xr:uid="{5181AC3A-EC8C-3745-BAAA-073E4F443ABC}"/>
    <hyperlink ref="G2" r:id="rId2" xr:uid="{768AEC5B-6D2D-CB45-966C-F5F4BADECC55}"/>
    <hyperlink ref="G9" r:id="rId3" xr:uid="{AE65419E-00B8-4446-8926-292DB4EA2C1E}"/>
    <hyperlink ref="G19" r:id="rId4" xr:uid="{A72B7905-D791-2E44-BCE1-2F83B6FEFF7D}"/>
    <hyperlink ref="G14" r:id="rId5" xr:uid="{DA3B40EA-D113-5246-843B-425781F7E161}"/>
    <hyperlink ref="G15" r:id="rId6" xr:uid="{5A2C06B1-D6A1-5743-8FBF-DDEA80417960}"/>
    <hyperlink ref="G18" r:id="rId7" xr:uid="{DE9F576F-A60E-FB4D-836D-B39C9EC7198B}"/>
    <hyperlink ref="G17" r:id="rId8" xr:uid="{2E9187A1-5C6A-634D-AFF7-75E1D42CA6E5}"/>
    <hyperlink ref="G26" r:id="rId9" xr:uid="{54A4C4CA-651F-7447-B3C3-239883ED70AC}"/>
    <hyperlink ref="G13" r:id="rId10" xr:uid="{7B8DE7C8-2FBE-2940-A8C0-F2A0AC7A35EC}"/>
    <hyperlink ref="G20" r:id="rId11" xr:uid="{ACB942E3-B67D-DE4C-8A1B-3FD0596E8791}"/>
    <hyperlink ref="G22" r:id="rId12" xr:uid="{2D1E8397-70EE-7E48-833F-5587F99A55DE}"/>
    <hyperlink ref="G28" r:id="rId13" xr:uid="{E98B188A-F372-9341-A614-B4B5966D94CF}"/>
    <hyperlink ref="G27" r:id="rId14" xr:uid="{164B1E16-33AF-0B4E-9B35-0180F4493D8F}"/>
    <hyperlink ref="G24" r:id="rId15" xr:uid="{7183F346-2BD0-044B-9394-6F575740081B}"/>
    <hyperlink ref="G25" r:id="rId16" xr:uid="{E91F0F43-8B00-4D4A-8122-30A720CA9635}"/>
    <hyperlink ref="G4" r:id="rId17" xr:uid="{0457B60B-010D-6F46-AF0A-3DED26D8867C}"/>
    <hyperlink ref="G10" r:id="rId18" xr:uid="{1D7EE842-1A64-A748-8D83-D94C60CCE08E}"/>
    <hyperlink ref="G8" r:id="rId19" xr:uid="{2631CA4E-61F9-0146-8DB4-48F03E3C786F}"/>
    <hyperlink ref="G5" r:id="rId20" xr:uid="{F6DAB7E5-A671-D241-A309-DD590D0B60B5}"/>
    <hyperlink ref="G11" r:id="rId21" xr:uid="{E431323D-8958-244A-917B-31F4C1D9D0C7}"/>
    <hyperlink ref="G6" r:id="rId22" xr:uid="{D67858FD-44A9-6E47-B7D8-FDEDA8958680}"/>
    <hyperlink ref="G7" r:id="rId23" xr:uid="{8176EBA9-994B-244F-A70A-47D88028FAD7}"/>
    <hyperlink ref="G12" r:id="rId24" xr:uid="{4B51631B-7EFD-5046-9389-6A4014CC7F24}"/>
    <hyperlink ref="G3" r:id="rId25" xr:uid="{DDED62D6-E6E3-AD46-92C8-2C0CBB3A3E33}"/>
    <hyperlink ref="G16" r:id="rId26" xr:uid="{B0729CC2-0336-F34F-A9F7-D6C3CB095100}"/>
  </hyperlinks>
  <pageMargins left="0.75000000000000011" right="0.75000000000000011" top="1" bottom="1" header="0.5" footer="0.5"/>
  <pageSetup paperSize="9" scale="76" orientation="landscape" horizontalDpi="4294967292" verticalDpi="4294967292"/>
  <colBreaks count="1" manualBreakCount="1">
    <brk id="8" max="1048575" man="1"/>
  </colBreaks>
  <drawing r:id="rId27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doJoy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Evgeniy Oparichev</dc:creator>
  <cp:lastModifiedBy>Kors161</cp:lastModifiedBy>
  <cp:lastPrinted>2019-06-13T15:21:04Z</cp:lastPrinted>
  <dcterms:created xsi:type="dcterms:W3CDTF">2017-08-06T15:06:41Z</dcterms:created>
  <dcterms:modified xsi:type="dcterms:W3CDTF">2026-08-14T10:21:59Z</dcterms:modified>
</cp:coreProperties>
</file>