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media/image45.webp" ContentType="image/webp"/>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bookViews>
  <sheets>
    <sheet name="Весь ассортимент" sheetId="1" r:id="rId1"/>
    <sheet name="Коммерческие условия" sheetId="2" r:id="rId2"/>
  </sheets>
  <definedNames>
    <definedName name="_xlnm._FilterDatabase" localSheetId="0" hidden="1">'Весь ассортимент'!$A$5:$IU$110</definedName>
    <definedName name="Excel_BuiltIn__FilterDatabase" localSheetId="0">'Весь ассортимент'!$A$5:$W$96</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<sst xmlns="http://schemas.openxmlformats.org/spreadsheetml/2006/main" count="996" uniqueCount="471">
  <si>
    <t>ООО «БУМБА» (г. Москва)</t>
  </si>
  <si>
    <t>www.boombabook.ru</t>
  </si>
  <si>
    <t>тел.: +7 (962) 911-22-16
e-mail: m.titova@boombabook.ru</t>
  </si>
  <si>
    <t>ВАША СКИДКА</t>
  </si>
  <si>
    <t>СУММА ЗАКАЗА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</si>
  <si>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</si>
  <si>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</si>
  <si>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</si>
  <si>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</si>
  <si>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</si>
  <si>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</si>
  <si>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</si>
  <si>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</si>
  <si>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</si>
  <si>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</si>
  <si>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</si>
  <si>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</si>
  <si>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</si>
  <si>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</si>
  <si>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</si>
  <si>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</si>
  <si>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</si>
  <si>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</si>
  <si>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</si>
  <si>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</si>
  <si>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</si>
  <si>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</si>
  <si>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</si>
  <si>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</si>
  <si>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</si>
  <si>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</si>
  <si>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</si>
  <si>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</si>
  <si>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</si>
  <si>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</si>
  <si>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</si>
  <si>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</si>
  <si>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</si>
  <si>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</si>
  <si>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</si>
  <si>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</si>
  <si>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</si>
  <si>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</si>
  <si>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</si>
  <si>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</si>
  <si>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</si>
  <si>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</si>
  <si>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</si>
  <si>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</si>
  <si>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</si>
  <si>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</si>
  <si>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</si>
  <si>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</si>
  <si>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</si>
  <si>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</si>
  <si>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</si>
  <si>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</si>
  <si>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</si>
  <si>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</si>
  <si>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</si>
  <si>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</si>
  <si>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</si>
  <si>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</si>
  <si>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</si>
  <si>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</si>
  <si>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</si>
  <si>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</si>
  <si>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</si>
  <si>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</si>
  <si>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</si>
  <si>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</si>
  <si>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</si>
  <si>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</si>
  <si>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</si>
  <si>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</si>
  <si>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</si>
  <si>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</si>
  <si>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</si>
  <si>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</si>
  <si>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</si>
  <si>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</si>
  <si>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</si>
  <si>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</si>
  <si>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</si>
  <si>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</si>
  <si>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</si>
  <si>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</si>
  <si>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</si>
  <si>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</si>
  <si>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</si>
  <si>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</si>
  <si>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</si>
  <si>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</si>
  <si>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</si>
  <si>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</si>
  <si>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</si>
  <si>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</si>
  <si>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</si>
  <si>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</si>
  <si>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</si>
  <si>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</si>
  <si>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</si>
  <si>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</si>
  <si>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</si>
  <si>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</si>
  <si>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</si>
  <si>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</si>
  <si>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</si>
  <si>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</si>
  <si>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</si>
  <si>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</si>
  <si>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</si>
  <si>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</si>
  <si>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</si>
  <si>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</si>
  <si>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</si>
  <si>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</si>
  <si>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</si>
  <si>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</si>
  <si>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</si>
  <si>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</si>
  <si>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</si>
  <si>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</si>
  <si>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</si>
  <si>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</si>
  <si>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</si>
  <si>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</si>
  <si>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</si>
  <si>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</si>
  <si>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</si>
  <si>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</si>
  <si>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</si>
  <si>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</si>
  <si>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RU34HП240028-01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</si>
  <si>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</si>
  <si>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</si>
  <si>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</si>
  <si>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</si>
  <si>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</si>
  <si>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</si>
  <si>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</si>
  <si>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</si>
  <si>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</si>
  <si>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</si>
  <si>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</si>
  <si>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</si>
  <si>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</si>
  <si>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</si>
  <si>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charset val="204"/>
      </rPr>
      <t>Адвент-календарь «За тридевять земель»</t>
    </r>
    <r>
      <rPr>
        <sz val="10"/>
        <rFont val="Arial"/>
        <charset val="204"/>
      </rPr>
      <t xml:space="preserve">
</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</si>
  <si>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</si>
  <si>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</si>
  <si>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</si>
  <si>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</si>
  <si>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</si>
  <si>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</si>
  <si>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</si>
  <si>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</si>
  <si>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t xml:space="preserve">Стрела Хухэдэя
</t>
  </si>
  <si>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</si>
  <si>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</si>
  <si>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</si>
  <si>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</si>
  <si>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</si>
  <si>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</si>
  <si>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t xml:space="preserve">Сказка о силаче Ангахай-мергэне
</t>
  </si>
  <si>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</si>
  <si>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</si>
  <si>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</si>
  <si>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</si>
  <si>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</si>
  <si>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</si>
  <si>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r>
      <rPr>
        <b/>
        <sz val="10"/>
        <color theme="1"/>
        <rFont val="Arial"/>
        <charset val="204"/>
      </rPr>
      <t xml:space="preserve">Сказка о красавице Бадме 
</t>
    </r>
    <r>
      <rPr>
        <b/>
        <sz val="10"/>
        <color rgb="FFFF0000"/>
        <rFont val="Arial"/>
        <charset val="204"/>
      </rPr>
      <t>остаток тиража</t>
    </r>
    <r>
      <rPr>
        <b/>
        <sz val="10"/>
        <color theme="1"/>
        <rFont val="Arial"/>
        <charset val="204"/>
      </rPr>
      <t xml:space="preserve">
</t>
    </r>
  </si>
  <si>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</si>
  <si>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</si>
  <si>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</si>
  <si>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</si>
  <si>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</si>
  <si>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</si>
  <si>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</si>
  <si>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</si>
  <si>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</si>
  <si>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</si>
  <si>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</si>
  <si>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</si>
  <si>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</si>
  <si>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</si>
  <si>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</si>
  <si>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</si>
  <si>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</si>
  <si>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</si>
  <si>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t xml:space="preserve">Джангар. Пролог
</t>
  </si>
  <si>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</si>
  <si>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</si>
  <si>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</si>
  <si>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</si>
  <si>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</si>
  <si>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</si>
  <si>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t xml:space="preserve">Храбрый Назар
</t>
  </si>
  <si>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</si>
  <si>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</si>
  <si>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</si>
  <si>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</si>
  <si>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</si>
  <si>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</si>
  <si>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</si>
  <si>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</si>
  <si>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</si>
  <si>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</si>
  <si>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</si>
  <si>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</si>
  <si>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</si>
  <si>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</si>
  <si>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</si>
  <si>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</si>
  <si>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</si>
  <si>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</si>
  <si>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</si>
  <si>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</si>
  <si>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</si>
  <si>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</si>
  <si>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</si>
  <si>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</si>
  <si>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</si>
  <si>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</si>
  <si>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</si>
  <si>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</si>
  <si>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</si>
  <si>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</si>
  <si>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</si>
  <si>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</si>
  <si>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</si>
  <si>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</si>
  <si>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</si>
  <si>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</si>
  <si>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</si>
  <si>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</si>
  <si>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charset val="204"/>
      </rPr>
      <t>Миролюбивая капибара</t>
    </r>
    <r>
      <rPr>
        <b/>
        <sz val="10"/>
        <color rgb="FFFF0000"/>
        <rFont val="Arial"/>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</si>
  <si>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</si>
  <si>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</si>
  <si>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</si>
  <si>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</si>
  <si>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</si>
  <si>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</si>
  <si>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</si>
  <si>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</si>
  <si>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</si>
  <si>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</si>
  <si>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RU77TS260080-10</t>
  </si>
  <si>
    <t xml:space="preserve">Ёлкины из избушки бабы Яги
</t>
  </si>
  <si>
    <t>С. А. Романова</t>
  </si>
  <si>
    <t xml:space="preserve">Жил-был на свете дремучий-дремучий лес, в который никогда не заглядывало солнце. Звери и птицы в этом лесу постоянно ссорились и ворчали друг на друга. Даже бабе Яге стало в нём неуютно, и она, забросив свою избушку, перебралась жить в город.
Но однажды появление одной доброй и любящей семьи изменило лес и его обитателей до неузнаваемости.
Мудрые и тёплые истории о леших Ёлкиных, придуманные замечательной детской писательницей Светланой Романовой, простым и понятным для детей языком рассказывают, как добрые поступки меняют мир вокруг нас к лучшему, а добрые слова творят настоящие чудеса. Уютные акварельные иллюстрации Ангелины Афиногеновой создают по-детски радостные и в то же время точные в деталях зарисовки леса и его обитателей, которые помогут ребёнку не только погрузиться в сказку, но и уз-
нать много нового об окружающем мире.
Книга предназначена как для самостоятельного чтения младшими школьниками, так и для совместного чтения и обсуждения взрослыми с детьми.
</t>
  </si>
  <si>
    <t>978-5-908019-07-1</t>
  </si>
  <si>
    <t>RU77TS260081-10</t>
  </si>
  <si>
    <t xml:space="preserve">Колпак и корона
</t>
  </si>
  <si>
    <t>К. Шац</t>
  </si>
  <si>
    <t>Девочка Варя любит мастерить куклы. Даже построила для них город на столе — Кукельбург! В этом славном городе живёт весёлый шут Траливальд и его дама сердца Тирлибелль. А управляет городом угрюмый король Вопилевс.
Завидует король шуту: сам он не умеет ни веселиться, ни даже улыбаться. Замыслил он похитить Тирлибелль. Так начинаются невероятные приключения отважного шута. Он устроит конфетный дождь и расколдует чары злого волшебника Мракимора, прокатится верхом на Луне и залезет в недра подкомодной пещеры. Но помощь храброго героя понадобится не только его прекрасной даме…
Историю о Траливальде со слов самого шута записал искусный сказочник Кузьма Шац, а художница Дарья Субботина украсила её утончёнными и совершенно волшебными акварельными рисунками. Теперь эта добрая история о том, как важно иметь открытое сердце и никогда не унывать, отправляется по свету, чтобы дарить радость взрослым и детям!</t>
  </si>
  <si>
    <t>978-5-907754-52-2</t>
  </si>
  <si>
    <t>RU77TS260082-10</t>
  </si>
  <si>
    <t xml:space="preserve">Снеговик Вася
</t>
  </si>
  <si>
    <t>Н. Шицкая</t>
  </si>
  <si>
    <t>Мороз, щиплющий за нос-морковку, пушистый снежок и волнующее ожидание Нового года. Для только что слепленного снеговика по имени Вася нет на свете ничего лучше, чем родной светлый двор и играющие вокруг дети. Но в одно мгновение он откажется от всего, что для него важно и ценно, чтобы… помочь.
Эта трогательная волшебная история, рассказанная детским писателем Натальей Шицкой, показывает, что в обычной повседневной жизни могут происходить чудеса. Для этого нужно иметь доброе открытое сердце и силу духа, а ещё — веру в то, что под Новый год все мечты обязательно сбудутся.
Узнаваемые акварельные иллюстрации известной художницы Оксаны Гамбургер наполняют страницы книги тёплой атмосферой волшебства, органично сочетая реалии современной городской жизни со сказочным сюжетом.
Книга предназначена как для самостоятельного чтения младшими школьниками, так и для совместного чтения и обсуждения взрослыми с детьми.</t>
  </si>
  <si>
    <t>978-5-908019-15-6</t>
  </si>
  <si>
    <t>9785908019156</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</si>
  <si>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</si>
  <si>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</si>
  <si>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</si>
  <si>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</si>
  <si>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</si>
  <si>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</si>
  <si>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</si>
  <si>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</si>
  <si>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</si>
  <si>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</si>
  <si>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</si>
  <si>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</si>
  <si>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</si>
  <si>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</si>
  <si>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</si>
  <si>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</si>
  <si>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</si>
  <si>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</si>
  <si>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</si>
  <si>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</si>
  <si>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</si>
  <si>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</si>
  <si>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</si>
  <si>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</si>
  <si>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</si>
  <si>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</si>
  <si>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</si>
  <si>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</si>
  <si>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</si>
  <si>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</si>
  <si>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</si>
  <si>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t xml:space="preserve">Буддийские святыни Калмыки
</t>
  </si>
  <si>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</si>
  <si>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</si>
  <si>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</si>
  <si>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</si>
  <si>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</si>
  <si>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t xml:space="preserve">Богатырь Уладжин Мерген: Сказки на русском и калмыцком языках
</t>
  </si>
  <si>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</si>
  <si>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</si>
  <si>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</si>
  <si>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</si>
  <si>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</si>
  <si>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</si>
  <si>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</si>
  <si>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</si>
  <si>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</si>
  <si>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</si>
  <si>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Читаем, играем, развиваем</t>
  </si>
  <si>
    <t>RU77TL260001-20</t>
  </si>
  <si>
    <r>
      <rPr>
        <b/>
        <sz val="10"/>
        <rFont val="Arial"/>
        <charset val="204"/>
      </rPr>
      <t xml:space="preserve">Комплект из двух брошюр "ОВОЩИ"
</t>
    </r>
    <r>
      <rPr>
        <b/>
        <sz val="10"/>
        <color rgb="FFFF0000"/>
        <rFont val="Arial"/>
        <charset val="204"/>
      </rPr>
      <t>НОВИНКА</t>
    </r>
  </si>
  <si>
    <t>Т. Н. Кирюшатова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</si>
  <si>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«Овощи» в увлекательной форме формирует представление детей об этих культурных растениях.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</si>
  <si>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84×108/16</t>
  </si>
  <si>
    <t>978-5-908019-28-6</t>
  </si>
  <si>
    <t>RU77TS260082-01</t>
  </si>
  <si>
    <t>Комплект из двух брошюр "ВЕСНА"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</si>
  <si>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«Весна» в увлекательной форме закрепляет знания детей о сезонных изменениях в природе и характерных признаках весны,
формирует наблюдательность и любовь к родной природе.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</si>
  <si>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978-5-908019-25-5</t>
  </si>
  <si>
    <t>RU34АЮ260010-20</t>
  </si>
  <si>
    <t>Комплект из двух брошюр "Зима"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</si>
  <si>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«Зима» в увлекательной форме закрепляет знания детей о сезонных изменениях в природе и характерных признаках этого времени года, формирует наблюдательность и любовь к родной природе.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</si>
  <si>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 xml:space="preserve">978-5-908019-18-7 </t>
  </si>
  <si>
    <t>RU34АЮ260011-20</t>
  </si>
  <si>
    <t>Комплект из двух брошюр "Новый год"</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</si>
  <si>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«Новый год» в увлекательной форме знакомит детей с традициями празднования Нового года, формирует у них основы праздничной культуры, объединяет чувством радости от приближения самого волшебного дня в году.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</si>
  <si>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978-5-908019-21-7</t>
  </si>
  <si>
    <t>RU34АЮ260009-04</t>
  </si>
  <si>
    <t xml:space="preserve">Комплект из двух брошюр "Фрукты"
</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</si>
  <si>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«Фрукты» в увлекательной форме знакомит детей
с тем, какие бывают фрукты, где и как они растут, что из них можно приготовить.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</si>
  <si>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978-5-908019-14-9</t>
  </si>
  <si>
    <t>RU34АЮ260008-04</t>
  </si>
  <si>
    <t xml:space="preserve">Комплект из двух брошюр "День матери"
</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</si>
  <si>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«День матери» воспитывает в ребёнке доброе,
внимательное отношение к маме, стремление помогать ей, способствует созданию
тёплых взаимоотношений в семье.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</si>
  <si>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978-5-908019-13-2</t>
  </si>
  <si>
    <t>Говорю, значит, мыслю</t>
  </si>
  <si>
    <t>RU77TS250076-02</t>
  </si>
  <si>
    <r>
      <rPr>
        <b/>
        <sz val="10"/>
        <rFont val="Arial"/>
        <charset val="204"/>
      </rPr>
      <t>Киска идёт гулять. Одеваемся правильно</t>
    </r>
    <r>
      <rPr>
        <b/>
        <sz val="10"/>
        <rFont val="Bookman Old Style"/>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</si>
  <si>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</si>
  <si>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</si>
  <si>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</si>
  <si>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</si>
  <si>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</si>
  <si>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</si>
  <si>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</si>
  <si>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</si>
  <si>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</si>
  <si>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</si>
  <si>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</si>
  <si>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</si>
  <si>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</si>
  <si>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</si>
  <si>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</si>
  <si>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</si>
  <si>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</si>
  <si>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</si>
  <si>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</si>
  <si>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</si>
  <si>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</si>
  <si>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</si>
  <si>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</si>
  <si>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</si>
  <si>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</si>
  <si>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</si>
  <si>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</si>
  <si>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</si>
  <si>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</si>
  <si>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</si>
  <si>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</si>
  <si>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</si>
  <si>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</si>
  <si>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</si>
  <si>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</si>
  <si>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</si>
  <si>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</si>
  <si>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</si>
  <si>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</si>
  <si>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</si>
  <si>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</si>
  <si>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</si>
  <si>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</si>
  <si>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</si>
  <si>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</si>
  <si>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</si>
  <si>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</si>
  <si>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</si>
  <si>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</si>
  <si>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</si>
  <si>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</si>
  <si>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</si>
  <si>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</si>
  <si>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</si>
  <si>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</si>
  <si>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</si>
  <si>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</si>
  <si>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</si>
  <si>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</si>
  <si>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</si>
  <si>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</si>
  <si>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</si>
  <si>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</si>
  <si>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</si>
  <si>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</si>
  <si>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</si>
  <si>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</si>
  <si>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</si>
  <si>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</si>
  <si>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</si>
  <si>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</si>
  <si>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</si>
  <si>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</si>
  <si>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</si>
  <si>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</si>
  <si>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</si>
  <si>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</si>
  <si>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</si>
  <si>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</si>
  <si>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</si>
  <si>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</si>
  <si>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</si>
  <si>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</si>
  <si>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</si>
  <si>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</si>
  <si>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</si>
  <si>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</si>
  <si>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</si>
  <si>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</si>
  <si>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</si>
  <si>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</si>
  <si>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</si>
  <si>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</si>
  <si>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</si>
  <si>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</si>
  <si>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</si>
  <si>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</si>
  <si>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</si>
  <si>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</si>
  <si>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</si>
  <si>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</si>
  <si>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</si>
  <si>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</si>
  <si>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</si>
  <si>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</si>
  <si>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</si>
  <si>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</si>
  <si>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</si>
  <si>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</si>
  <si>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</si>
  <si>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</si>
  <si>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</si>
  <si>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</si>
  <si>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</si>
  <si>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</si>
  <si>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</si>
  <si>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</si>
  <si>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</si>
  <si>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</si>
  <si>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</si>
  <si>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</si>
  <si>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r>
      <rPr>
        <b/>
        <sz val="10"/>
        <color theme="1"/>
        <rFont val="Arial"/>
        <charset val="204"/>
      </rPr>
      <t xml:space="preserve">Набор открыток "Калмыцкие сказки"
</t>
    </r>
    <r>
      <rPr>
        <b/>
        <sz val="10"/>
        <color rgb="FFFF0000"/>
        <rFont val="Arial"/>
        <charset val="204"/>
      </rPr>
      <t>Остаток тиража</t>
    </r>
  </si>
  <si>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</si>
  <si>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</si>
  <si>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</si>
  <si>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</si>
  <si>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r>
      <rPr>
        <b/>
        <sz val="10"/>
        <color theme="1"/>
        <rFont val="Arial"/>
        <charset val="204"/>
      </rPr>
      <t xml:space="preserve">Набор открыток «Изображения будд и бодхисаттв с мантрами для алтаря»
</t>
    </r>
    <r>
      <rPr>
        <b/>
        <sz val="10"/>
        <color rgb="FFFF0000"/>
        <rFont val="Arial"/>
        <charset val="204"/>
      </rPr>
      <t>Остаток тиража</t>
    </r>
  </si>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</sst>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176" formatCode="_-* #\.##0.00_-;\-* #\.##0.00_-;_-* &quot;-&quot;??_-;_-@_-"/>
    <numFmt numFmtId="177" formatCode="_-* #\.##0.00\ &quot;₽&quot;_-;\-* #\.##0.00\ &quot;₽&quot;_-;_-* \-??\ &quot;₽&quot;_-;_-@_-"/>
    <numFmt numFmtId="178" formatCode="_-* #\.##0_-;\-* #\.##0_-;_-* &quot;-&quot;_-;_-@_-"/>
    <numFmt numFmtId="179" formatCode="_-* #\.##0\ &quot;₽&quot;_-;\-* #\.##0\ &quot;₽&quot;_-;_-* \-\ &quot;₽&quot;_-;_-@_-"/>
    <numFmt numFmtId="180" formatCode="0&quot; +&quot;"/>
    <numFmt numFmtId="181" formatCode="0\%"/>
    <numFmt numFmtId="182" formatCode="0&quot;БЦ&quot;"/>
    <numFmt numFmtId="183" formatCode="0.000"/>
    <numFmt numFmtId="184" formatCode="0_ "/>
  </numFmts>
  <fonts count="62">
    <font>
      <sz val="8"/>
      <color theme="1"/>
      <name val="Arial"/>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b/>
      <sz val="9"/>
      <name val="Times New Roman"/>
      <charset val="204"/>
    </font>
    <font>
      <sz val="12"/>
      <name val="Times New Roman"/>
      <charset val="204"/>
    </font>
    <font>
      <b/>
      <sz val="16"/>
      <name val="Times New Roman"/>
      <charset val="204"/>
    </font>
    <font>
      <b/>
      <u/>
      <sz val="9"/>
      <color rgb="FF2F69C7"/>
      <name val="Times New Roman"/>
      <charset val="204"/>
    </font>
    <font>
      <b/>
      <sz val="12"/>
      <name val="Times New Roman"/>
      <charset val="204"/>
    </font>
    <font>
      <b/>
      <sz val="11"/>
      <name val="Times New Roman"/>
      <charset val="204"/>
    </font>
    <font>
      <b/>
      <sz val="10"/>
      <name val="Times New Roman"/>
      <charset val="204"/>
    </font>
    <font>
      <b/>
      <sz val="13"/>
      <name val="Times New Roman"/>
      <charset val="204"/>
    </font>
    <font>
      <b/>
      <sz val="11"/>
      <name val="Calibri"/>
      <charset val="204"/>
    </font>
    <font>
      <b/>
      <sz val="12"/>
      <name val="Arial"/>
      <charset val="204"/>
    </font>
    <font>
      <b/>
      <sz val="12"/>
      <name val="Times New Roman"/>
      <charset val="134"/>
    </font>
    <font>
      <b/>
      <sz val="14"/>
      <color theme="1"/>
      <name val="Times New Roman"/>
      <charset val="134"/>
    </font>
    <font>
      <b/>
      <sz val="12"/>
      <color theme="1"/>
      <name val="Times New Roman"/>
      <charset val="134"/>
    </font>
    <font>
      <b/>
      <sz val="10"/>
      <name val="Bookman Old Style"/>
      <charset val="204"/>
    </font>
    <font>
      <b/>
      <sz val="11"/>
      <name val="Bookman Old Style"/>
      <charset val="204"/>
    </font>
    <font>
      <b/>
      <sz val="8"/>
      <name val="Arial"/>
      <charset val="204"/>
    </font>
    <font>
      <sz val="10"/>
      <color theme="1"/>
      <name val="Arial"/>
      <charset val="204"/>
    </font>
    <font>
      <b/>
      <sz val="10"/>
      <color theme="1"/>
      <name val="Arial"/>
      <charset val="204"/>
    </font>
    <font>
      <b/>
      <sz val="11"/>
      <name val="Arial"/>
      <charset val="204"/>
    </font>
    <font>
      <sz val="8"/>
      <name val="Arial"/>
      <charset val="204"/>
    </font>
    <font>
      <b/>
      <sz val="11"/>
      <color theme="1"/>
      <name val="Arial"/>
      <charset val="134"/>
    </font>
    <font>
      <sz val="10"/>
      <name val="Arial"/>
      <charset val="204"/>
    </font>
    <font>
      <b/>
      <sz val="9"/>
      <name val="Bookman Old Style"/>
      <charset val="204"/>
    </font>
    <font>
      <sz val="8"/>
      <color theme="1"/>
      <name val="Bookman Old Style"/>
      <charset val="134"/>
    </font>
    <font>
      <b/>
      <sz val="11"/>
      <color theme="1"/>
      <name val="Bookman Old Style"/>
      <charset val="134"/>
    </font>
    <font>
      <sz val="10"/>
      <name val="Bookman Old Style"/>
      <charset val="204"/>
    </font>
    <font>
      <sz val="11"/>
      <color theme="1"/>
      <name val="Arial"/>
      <charset val="134"/>
    </font>
    <font>
      <b/>
      <sz val="9"/>
      <name val="Bookman Old Style"/>
      <charset val="134"/>
    </font>
    <font>
      <b/>
      <sz val="11"/>
      <color theme="1"/>
      <name val="Arial"/>
      <charset val="204"/>
    </font>
    <font>
      <sz val="10"/>
      <color theme="1"/>
      <name val="Calibri"/>
      <charset val="204"/>
      <scheme val="minor"/>
    </font>
    <font>
      <b/>
      <sz val="10"/>
      <color theme="1"/>
      <name val="Calibri Light"/>
      <charset val="204"/>
      <scheme val="major"/>
    </font>
    <font>
      <sz val="10"/>
      <name val="Liberation Sans"/>
      <charset val="204"/>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s>
  <fills count="40">
    <fill>
      <patternFill patternType="none"/>
    </fill>
    <fill>
      <patternFill patternType="gray125"/>
    </fill>
    <fill>
      <patternFill patternType="solid">
        <fgColor rgb="FFC6DEB5"/>
        <bgColor rgb="FFC6DEB5"/>
      </patternFill>
    </fill>
    <fill>
      <patternFill patternType="solid">
        <fgColor indexed="46"/>
        <bgColor indexed="24"/>
      </patternFill>
    </fill>
    <fill>
      <patternFill patternType="solid">
        <fgColor rgb="FFFFFF00"/>
        <bgColor indexed="24"/>
      </patternFill>
    </fill>
    <fill>
      <patternFill patternType="solid">
        <fgColor theme="4" tint="0.6"/>
        <bgColor indexed="22"/>
      </patternFill>
    </fill>
    <fill>
      <patternFill patternType="solid">
        <fgColor theme="4" tint="0.6"/>
        <bgColor indexed="64"/>
      </patternFill>
    </fill>
    <fill>
      <patternFill patternType="solid">
        <fgColor indexed="65"/>
        <bgColor indexed="26"/>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8"/>
        <bgColor indexed="64"/>
      </patternFill>
    </fill>
    <fill>
      <patternFill patternType="solid">
        <fgColor theme="4" tint="0.4"/>
        <bgColor indexed="64"/>
      </patternFill>
    </fill>
    <fill>
      <patternFill patternType="solid">
        <fgColor theme="5"/>
        <bgColor indexed="64"/>
      </patternFill>
    </fill>
    <fill>
      <patternFill patternType="solid">
        <fgColor theme="5" tint="0.8"/>
        <bgColor indexed="64"/>
      </patternFill>
    </fill>
    <fill>
      <patternFill patternType="solid">
        <fgColor theme="5" tint="0.6"/>
        <bgColor indexed="64"/>
      </patternFill>
    </fill>
    <fill>
      <patternFill patternType="solid">
        <fgColor theme="5" tint="0.4"/>
        <bgColor indexed="64"/>
      </patternFill>
    </fill>
    <fill>
      <patternFill patternType="solid">
        <fgColor theme="6"/>
        <bgColor indexed="64"/>
      </patternFill>
    </fill>
    <fill>
      <patternFill patternType="solid">
        <fgColor theme="6" tint="0.8"/>
        <bgColor indexed="64"/>
      </patternFill>
    </fill>
    <fill>
      <patternFill patternType="solid">
        <fgColor theme="6" tint="0.6"/>
        <bgColor indexed="64"/>
      </patternFill>
    </fill>
    <fill>
      <patternFill patternType="solid">
        <fgColor theme="6" tint="0.4"/>
        <bgColor indexed="64"/>
      </patternFill>
    </fill>
    <fill>
      <patternFill patternType="solid">
        <fgColor theme="7"/>
        <bgColor indexed="64"/>
      </patternFill>
    </fill>
    <fill>
      <patternFill patternType="solid">
        <fgColor theme="7" tint="0.8"/>
        <bgColor indexed="64"/>
      </patternFill>
    </fill>
    <fill>
      <patternFill patternType="solid">
        <fgColor theme="7" tint="0.6"/>
        <bgColor indexed="64"/>
      </patternFill>
    </fill>
    <fill>
      <patternFill patternType="solid">
        <fgColor theme="7" tint="0.4"/>
        <bgColor indexed="64"/>
      </patternFill>
    </fill>
    <fill>
      <patternFill patternType="solid">
        <fgColor theme="8"/>
        <bgColor indexed="64"/>
      </patternFill>
    </fill>
    <fill>
      <patternFill patternType="solid">
        <fgColor theme="8" tint="0.8"/>
        <bgColor indexed="64"/>
      </patternFill>
    </fill>
    <fill>
      <patternFill patternType="solid">
        <fgColor theme="8" tint="0.6"/>
        <bgColor indexed="64"/>
      </patternFill>
    </fill>
    <fill>
      <patternFill patternType="solid">
        <fgColor theme="8" tint="0.4"/>
        <bgColor indexed="64"/>
      </patternFill>
    </fill>
    <fill>
      <patternFill patternType="solid">
        <fgColor theme="9"/>
        <bgColor indexed="64"/>
      </patternFill>
    </fill>
    <fill>
      <patternFill patternType="solid">
        <fgColor theme="9" tint="0.8"/>
        <bgColor indexed="64"/>
      </patternFill>
    </fill>
    <fill>
      <patternFill patternType="solid">
        <fgColor theme="9" tint="0.6"/>
        <bgColor indexed="64"/>
      </patternFill>
    </fill>
    <fill>
      <patternFill patternType="solid">
        <fgColor theme="9" tint="0.4"/>
        <bgColor indexed="64"/>
      </patternFill>
    </fill>
    <fill>
      <patternFill patternType="solid">
        <fgColor rgb="FFC6EFCE"/>
        <bgColor rgb="FFC6EFCE"/>
      </patternFill>
    </fill>
  </fills>
  <borders count="2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medium">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176" fontId="38" fillId="0" borderId="0" applyFont="0" applyFill="0" applyBorder="0" applyAlignment="0" applyProtection="0">
      <alignment vertical="center"/>
    </xf>
    <xf numFmtId="177" fontId="38" fillId="0" borderId="0" applyFont="0" applyFill="0" applyBorder="0" applyAlignment="0" applyProtection="0">
      <alignment vertical="center"/>
    </xf>
    <xf numFmtId="9" fontId="38" fillId="0" borderId="0" applyFont="0" applyFill="0" applyBorder="0" applyAlignment="0" applyProtection="0">
      <alignment vertical="center"/>
    </xf>
    <xf numFmtId="178" fontId="38" fillId="0" borderId="0" applyFont="0" applyFill="0" applyBorder="0" applyAlignment="0" applyProtection="0">
      <alignment vertical="center"/>
    </xf>
    <xf numFmtId="179" fontId="38"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8" fillId="9" borderId="17"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18" applyNumberFormat="0" applyFill="0" applyAlignment="0" applyProtection="0">
      <alignment vertical="center"/>
    </xf>
    <xf numFmtId="0" fontId="45" fillId="0" borderId="18" applyNumberFormat="0" applyFill="0" applyAlignment="0" applyProtection="0">
      <alignment vertical="center"/>
    </xf>
    <xf numFmtId="0" fontId="46" fillId="0" borderId="19" applyNumberFormat="0" applyFill="0" applyAlignment="0" applyProtection="0">
      <alignment vertical="center"/>
    </xf>
    <xf numFmtId="0" fontId="46" fillId="0" borderId="0" applyNumberFormat="0" applyFill="0" applyBorder="0" applyAlignment="0" applyProtection="0">
      <alignment vertical="center"/>
    </xf>
    <xf numFmtId="0" fontId="47" fillId="10" borderId="20" applyNumberFormat="0" applyAlignment="0" applyProtection="0">
      <alignment vertical="center"/>
    </xf>
    <xf numFmtId="0" fontId="48" fillId="11" borderId="21" applyNumberFormat="0" applyAlignment="0" applyProtection="0">
      <alignment vertical="center"/>
    </xf>
    <xf numFmtId="0" fontId="49" fillId="11" borderId="20" applyNumberFormat="0" applyAlignment="0" applyProtection="0">
      <alignment vertical="center"/>
    </xf>
    <xf numFmtId="0" fontId="50" fillId="12" borderId="22" applyNumberFormat="0" applyAlignment="0" applyProtection="0">
      <alignment vertical="center"/>
    </xf>
    <xf numFmtId="0" fontId="51" fillId="0" borderId="23" applyNumberFormat="0" applyFill="0" applyAlignment="0" applyProtection="0">
      <alignment vertical="center"/>
    </xf>
    <xf numFmtId="0" fontId="52" fillId="0" borderId="24" applyNumberFormat="0" applyFill="0" applyAlignment="0" applyProtection="0">
      <alignment vertical="center"/>
    </xf>
    <xf numFmtId="0" fontId="53" fillId="13" borderId="0" applyNumberFormat="0" applyBorder="0" applyAlignment="0" applyProtection="0">
      <alignment vertical="center"/>
    </xf>
    <xf numFmtId="0" fontId="54" fillId="14" borderId="0" applyNumberFormat="0" applyBorder="0" applyAlignment="0" applyProtection="0">
      <alignment vertical="center"/>
    </xf>
    <xf numFmtId="0" fontId="55" fillId="15" borderId="0" applyNumberFormat="0" applyBorder="0" applyAlignment="0" applyProtection="0">
      <alignment vertical="center"/>
    </xf>
    <xf numFmtId="0" fontId="56" fillId="16" borderId="0" applyNumberFormat="0" applyBorder="0" applyAlignment="0" applyProtection="0">
      <alignment vertical="center"/>
    </xf>
    <xf numFmtId="0" fontId="57" fillId="17" borderId="0" applyNumberFormat="0" applyBorder="0" applyAlignment="0" applyProtection="0">
      <alignment vertical="center"/>
    </xf>
    <xf numFmtId="0" fontId="57" fillId="6" borderId="0" applyNumberFormat="0" applyBorder="0" applyAlignment="0" applyProtection="0">
      <alignment vertical="center"/>
    </xf>
    <xf numFmtId="0" fontId="56" fillId="18" borderId="0" applyNumberFormat="0" applyBorder="0" applyAlignment="0" applyProtection="0">
      <alignment vertical="center"/>
    </xf>
    <xf numFmtId="0" fontId="56" fillId="19" borderId="0" applyNumberFormat="0" applyBorder="0" applyAlignment="0" applyProtection="0">
      <alignment vertical="center"/>
    </xf>
    <xf numFmtId="0" fontId="57" fillId="20" borderId="0" applyNumberFormat="0" applyBorder="0" applyAlignment="0" applyProtection="0">
      <alignment vertical="center"/>
    </xf>
    <xf numFmtId="0" fontId="57" fillId="21"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6" fillId="26" borderId="0" applyNumberFormat="0" applyBorder="0" applyAlignment="0" applyProtection="0">
      <alignment vertical="center"/>
    </xf>
    <xf numFmtId="0" fontId="56"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7" fillId="36" borderId="0" applyNumberFormat="0" applyBorder="0" applyAlignment="0" applyProtection="0">
      <alignment vertical="center"/>
    </xf>
    <xf numFmtId="0" fontId="57" fillId="37" borderId="0" applyNumberFormat="0" applyBorder="0" applyAlignment="0" applyProtection="0">
      <alignment vertical="center"/>
    </xf>
    <xf numFmtId="0" fontId="56" fillId="38" borderId="0" applyNumberFormat="0" applyBorder="0" applyAlignment="0" applyProtection="0">
      <alignment vertical="center"/>
    </xf>
    <xf numFmtId="0" fontId="58" fillId="0" borderId="0"/>
    <xf numFmtId="0" fontId="59" fillId="0" borderId="0"/>
    <xf numFmtId="0" fontId="25" fillId="0" borderId="0"/>
    <xf numFmtId="0" fontId="25" fillId="0" borderId="0"/>
    <xf numFmtId="0" fontId="60" fillId="39" borderId="0" applyNumberFormat="0" applyBorder="0" applyProtection="0"/>
  </cellStyleXfs>
  <cellXfs count="265">
    <xf numFmtId="0" fontId="0" fillId="0" borderId="0" xfId="0"/>
    <xf numFmtId="0" fontId="0" fillId="0" borderId="0" xfId="0" applyFill="1"/>
    <xf numFmtId="0" fontId="1" fillId="0" borderId="0" xfId="0" applyFont="1" applyFill="1" applyBorder="1" applyAlignment="1"/>
    <xf numFmtId="0" fontId="1" fillId="0" borderId="0" xfId="0" applyFont="1" applyFill="1" applyAlignment="1"/>
    <xf numFmtId="0" fontId="0"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0" fillId="0" borderId="0" xfId="0" applyAlignment="1">
      <alignment horizontal="center"/>
    </xf>
    <xf numFmtId="10" fontId="2" fillId="0" borderId="1" xfId="0" applyNumberFormat="1" applyFont="1" applyBorder="1" applyAlignment="1">
      <alignment horizontal="left"/>
    </xf>
    <xf numFmtId="0" fontId="0" fillId="0" borderId="2" xfId="0" applyBorder="1" applyAlignment="1">
      <alignment horizontal="left"/>
    </xf>
    <xf numFmtId="0" fontId="6" fillId="0" borderId="3" xfId="0" applyFont="1" applyBorder="1" applyAlignment="1">
      <alignment horizontal="right" vertical="center"/>
    </xf>
    <xf numFmtId="0" fontId="7" fillId="0" borderId="4" xfId="0" applyFont="1" applyBorder="1"/>
    <xf numFmtId="0" fontId="8" fillId="0" borderId="0" xfId="0" applyFont="1" applyAlignment="1">
      <alignment vertical="center"/>
    </xf>
    <xf numFmtId="0" fontId="9" fillId="0" borderId="5" xfId="0" applyFont="1" applyBorder="1" applyAlignment="1">
      <alignment horizontal="right"/>
    </xf>
    <xf numFmtId="0" fontId="10" fillId="0" borderId="0" xfId="0" applyFont="1" applyAlignment="1">
      <alignment vertical="top"/>
    </xf>
    <xf numFmtId="0" fontId="10" fillId="0" borderId="0" xfId="0" applyFont="1"/>
    <xf numFmtId="0" fontId="11" fillId="0" borderId="0" xfId="0" applyFont="1"/>
    <xf numFmtId="0" fontId="12" fillId="0" borderId="0" xfId="0" applyFont="1"/>
    <xf numFmtId="0" fontId="12" fillId="0" borderId="0" xfId="0" applyFont="1" applyFill="1"/>
    <xf numFmtId="0" fontId="10" fillId="0" borderId="0" xfId="0" applyFont="1" applyAlignment="1">
      <alignment wrapText="1"/>
    </xf>
    <xf numFmtId="0" fontId="13" fillId="0" borderId="0" xfId="0" applyFont="1" applyAlignment="1">
      <alignment vertical="center"/>
    </xf>
    <xf numFmtId="0" fontId="14" fillId="0" borderId="0" xfId="0" applyFont="1"/>
    <xf numFmtId="0" fontId="7" fillId="0" borderId="6" xfId="0" applyFont="1" applyBorder="1"/>
    <xf numFmtId="0" fontId="10" fillId="0" borderId="7" xfId="0" applyFont="1" applyBorder="1" applyAlignment="1">
      <alignment vertical="center"/>
    </xf>
    <xf numFmtId="0" fontId="6" fillId="0" borderId="8" xfId="0" applyFont="1" applyBorder="1" applyAlignment="1">
      <alignment horizontal="right" vertical="center" wrapText="1"/>
    </xf>
    <xf numFmtId="0" fontId="2" fillId="0" borderId="0" xfId="0" applyFont="1"/>
    <xf numFmtId="0" fontId="15" fillId="0" borderId="0" xfId="0" applyFont="1" applyFill="1" applyBorder="1" applyAlignment="1">
      <alignment horizontal="center" vertical="top" wrapText="1"/>
    </xf>
    <xf numFmtId="0" fontId="15" fillId="0" borderId="0" xfId="0" applyFont="1" applyFill="1" applyAlignment="1">
      <alignment horizontal="center" vertical="top" wrapText="1"/>
    </xf>
    <xf numFmtId="0" fontId="16" fillId="2" borderId="9" xfId="0" applyFont="1" applyFill="1" applyBorder="1" applyAlignment="1">
      <alignment horizontal="center" vertical="center" wrapText="1"/>
    </xf>
    <xf numFmtId="9" fontId="17" fillId="2" borderId="9" xfId="0" applyNumberFormat="1" applyFont="1" applyFill="1" applyBorder="1" applyAlignment="1">
      <alignment horizontal="center" vertical="center"/>
    </xf>
    <xf numFmtId="0" fontId="18" fillId="2" borderId="9" xfId="0" applyFont="1" applyFill="1" applyBorder="1" applyAlignment="1">
      <alignment horizontal="center" vertical="center" wrapText="1"/>
    </xf>
    <xf numFmtId="0" fontId="18" fillId="2" borderId="10" xfId="0" applyNumberFormat="1" applyFont="1" applyFill="1" applyBorder="1" applyAlignment="1">
      <alignment horizontal="center" vertical="center"/>
    </xf>
    <xf numFmtId="0" fontId="18" fillId="2" borderId="11" xfId="0" applyNumberFormat="1" applyFont="1" applyFill="1" applyBorder="1" applyAlignment="1">
      <alignment horizontal="center" vertical="center"/>
    </xf>
    <xf numFmtId="0" fontId="10" fillId="0" borderId="0" xfId="0" applyFont="1" applyAlignment="1">
      <alignment horizontal="center" vertical="center"/>
    </xf>
    <xf numFmtId="0" fontId="10" fillId="0" borderId="0" xfId="0" applyFont="1" applyFill="1" applyAlignment="1">
      <alignment horizontal="center" vertical="center"/>
    </xf>
    <xf numFmtId="0" fontId="19" fillId="3" borderId="12"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9" fillId="4" borderId="13" xfId="0" applyFont="1" applyFill="1" applyBorder="1" applyAlignment="1">
      <alignment horizontal="center" vertical="center" wrapText="1"/>
    </xf>
    <xf numFmtId="1" fontId="19" fillId="5" borderId="13" xfId="0" applyNumberFormat="1" applyFont="1" applyFill="1" applyBorder="1" applyAlignment="1">
      <alignment horizontal="center" vertical="center" wrapText="1"/>
    </xf>
    <xf numFmtId="0" fontId="19" fillId="0" borderId="9" xfId="0" applyFont="1" applyBorder="1" applyAlignment="1">
      <alignment horizontal="left" vertical="center" wrapText="1"/>
    </xf>
    <xf numFmtId="0" fontId="19" fillId="0" borderId="9" xfId="0" applyFont="1" applyBorder="1" applyAlignment="1">
      <alignment vertical="center" wrapText="1"/>
    </xf>
    <xf numFmtId="0" fontId="20" fillId="0" borderId="9" xfId="0" applyFont="1" applyBorder="1" applyAlignment="1">
      <alignment vertical="center" wrapText="1"/>
    </xf>
    <xf numFmtId="0" fontId="20" fillId="0" borderId="9" xfId="0" applyFont="1" applyFill="1" applyBorder="1" applyAlignment="1">
      <alignment vertical="center" wrapText="1"/>
    </xf>
    <xf numFmtId="0" fontId="20" fillId="6" borderId="9" xfId="0" applyFont="1" applyFill="1" applyBorder="1" applyAlignment="1">
      <alignment vertical="center" wrapText="1"/>
    </xf>
    <xf numFmtId="0" fontId="21" fillId="0" borderId="9" xfId="0" applyFont="1" applyBorder="1" applyAlignment="1">
      <alignment horizontal="left" vertical="top" wrapText="1"/>
    </xf>
    <xf numFmtId="0" fontId="22" fillId="0" borderId="9" xfId="0" applyFont="1" applyBorder="1" applyAlignment="1">
      <alignment horizontal="left" vertical="top" wrapText="1"/>
    </xf>
    <xf numFmtId="0" fontId="23" fillId="0" borderId="10" xfId="0" applyFont="1" applyBorder="1" applyAlignment="1">
      <alignment horizontal="left" vertical="top" wrapText="1"/>
    </xf>
    <xf numFmtId="0" fontId="1" fillId="0" borderId="9" xfId="0" applyFont="1" applyBorder="1" applyAlignment="1">
      <alignment horizontal="left" vertical="top" wrapText="1"/>
    </xf>
    <xf numFmtId="180" fontId="1" fillId="0" borderId="9" xfId="0" applyNumberFormat="1" applyFont="1" applyBorder="1" applyAlignment="1">
      <alignment horizontal="left" vertical="top" wrapText="1"/>
    </xf>
    <xf numFmtId="0" fontId="24" fillId="0" borderId="9" xfId="0" applyFont="1" applyBorder="1" applyAlignment="1">
      <alignment horizontal="center" vertical="top" wrapText="1"/>
    </xf>
    <xf numFmtId="0" fontId="24" fillId="0" borderId="9" xfId="0" applyFont="1" applyFill="1" applyBorder="1" applyAlignment="1">
      <alignment horizontal="center" vertical="top" wrapText="1"/>
    </xf>
    <xf numFmtId="0" fontId="24" fillId="6" borderId="9" xfId="0" applyFont="1" applyFill="1" applyBorder="1" applyAlignment="1">
      <alignment horizontal="center" vertical="top" wrapText="1"/>
    </xf>
    <xf numFmtId="0" fontId="25" fillId="0" borderId="9" xfId="0" applyFont="1" applyBorder="1" applyAlignment="1">
      <alignment horizontal="center" vertical="top" wrapText="1"/>
    </xf>
    <xf numFmtId="181" fontId="0" fillId="0" borderId="9" xfId="0" applyNumberFormat="1" applyFont="1" applyBorder="1" applyAlignment="1">
      <alignment horizontal="center" vertical="top"/>
    </xf>
    <xf numFmtId="0" fontId="1" fillId="0" borderId="9" xfId="0" applyFont="1" applyBorder="1" applyAlignment="1">
      <alignment horizontal="center" vertical="top"/>
    </xf>
    <xf numFmtId="1" fontId="0" fillId="0" borderId="9" xfId="0" applyNumberFormat="1" applyBorder="1" applyAlignment="1">
      <alignment horizontal="center" vertical="top"/>
    </xf>
    <xf numFmtId="182" fontId="0" fillId="0" borderId="9" xfId="0" applyNumberFormat="1" applyBorder="1" applyAlignment="1">
      <alignment horizontal="center" vertical="top"/>
    </xf>
    <xf numFmtId="0" fontId="0" fillId="0" borderId="9" xfId="0" applyBorder="1" applyAlignment="1">
      <alignment horizontal="center" vertical="top"/>
    </xf>
    <xf numFmtId="183" fontId="0" fillId="0" borderId="9" xfId="0" applyNumberFormat="1" applyFill="1" applyBorder="1" applyAlignment="1">
      <alignment horizontal="center" vertical="top"/>
    </xf>
    <xf numFmtId="0" fontId="21" fillId="7" borderId="10" xfId="52" applyFont="1" applyFill="1" applyBorder="1" applyAlignment="1">
      <alignment horizontal="left" vertical="top" wrapText="1"/>
    </xf>
    <xf numFmtId="180" fontId="0" fillId="0" borderId="9" xfId="0" applyNumberFormat="1" applyBorder="1" applyAlignment="1">
      <alignment horizontal="center" vertical="top"/>
    </xf>
    <xf numFmtId="0" fontId="24" fillId="7" borderId="9" xfId="52" applyFont="1" applyFill="1" applyBorder="1" applyAlignment="1">
      <alignment horizontal="center" vertical="top" wrapText="1"/>
    </xf>
    <xf numFmtId="1" fontId="24" fillId="0" borderId="9" xfId="0" applyNumberFormat="1" applyFont="1" applyFill="1" applyBorder="1" applyAlignment="1">
      <alignment horizontal="center" vertical="top"/>
    </xf>
    <xf numFmtId="1" fontId="24" fillId="5" borderId="9" xfId="0" applyNumberFormat="1" applyFont="1" applyFill="1" applyBorder="1" applyAlignment="1">
      <alignment horizontal="center" vertical="top"/>
    </xf>
    <xf numFmtId="1" fontId="26" fillId="0" borderId="9" xfId="0" applyNumberFormat="1" applyFont="1" applyBorder="1" applyAlignment="1">
      <alignment horizontal="center" vertical="top"/>
    </xf>
    <xf numFmtId="181" fontId="0" fillId="0" borderId="9" xfId="0" applyNumberFormat="1" applyBorder="1" applyAlignment="1">
      <alignment horizontal="center" vertical="top"/>
    </xf>
    <xf numFmtId="1" fontId="0" fillId="0" borderId="9" xfId="0" applyNumberFormat="1" applyFill="1" applyBorder="1" applyAlignment="1">
      <alignment horizontal="center" vertical="top"/>
    </xf>
    <xf numFmtId="0" fontId="19" fillId="0" borderId="4" xfId="0" applyFont="1" applyBorder="1" applyAlignment="1">
      <alignment vertical="center" wrapText="1"/>
    </xf>
    <xf numFmtId="0" fontId="19" fillId="0" borderId="0" xfId="0" applyFont="1" applyAlignment="1">
      <alignment vertical="center" wrapText="1"/>
    </xf>
    <xf numFmtId="0" fontId="20" fillId="0" borderId="4" xfId="0" applyFont="1" applyBorder="1" applyAlignment="1">
      <alignment vertical="center" wrapText="1"/>
    </xf>
    <xf numFmtId="0" fontId="20" fillId="0" borderId="4" xfId="0" applyFont="1" applyFill="1" applyBorder="1" applyAlignment="1">
      <alignment vertical="center" wrapText="1"/>
    </xf>
    <xf numFmtId="0" fontId="20" fillId="6" borderId="4" xfId="0" applyFont="1" applyFill="1" applyBorder="1" applyAlignment="1">
      <alignment vertical="center" wrapText="1"/>
    </xf>
    <xf numFmtId="0" fontId="21" fillId="7" borderId="9" xfId="52" applyFont="1" applyFill="1" applyBorder="1" applyAlignment="1">
      <alignment horizontal="left" vertical="top" wrapText="1"/>
    </xf>
    <xf numFmtId="0" fontId="23" fillId="0" borderId="9" xfId="0" applyFont="1" applyBorder="1" applyAlignment="1">
      <alignment horizontal="left" vertical="top" wrapText="1"/>
    </xf>
    <xf numFmtId="0" fontId="1" fillId="0" borderId="9" xfId="0" applyFont="1" applyBorder="1" applyAlignment="1">
      <alignment vertical="top" wrapText="1"/>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19" fillId="0" borderId="6" xfId="0" applyFont="1" applyBorder="1" applyAlignment="1">
      <alignment vertical="center" wrapText="1"/>
    </xf>
    <xf numFmtId="0" fontId="20" fillId="0" borderId="6" xfId="0" applyFont="1" applyBorder="1" applyAlignment="1">
      <alignment vertical="center" wrapText="1"/>
    </xf>
    <xf numFmtId="0" fontId="20" fillId="0" borderId="6" xfId="0" applyFont="1" applyFill="1" applyBorder="1" applyAlignment="1">
      <alignment vertical="center" wrapText="1"/>
    </xf>
    <xf numFmtId="0" fontId="20" fillId="6" borderId="6" xfId="0" applyFont="1" applyFill="1" applyBorder="1" applyAlignment="1">
      <alignment vertical="center" wrapText="1"/>
    </xf>
    <xf numFmtId="0" fontId="21" fillId="0" borderId="9" xfId="0" applyFont="1" applyFill="1" applyBorder="1" applyAlignment="1">
      <alignment horizontal="left" vertical="top" wrapText="1"/>
    </xf>
    <xf numFmtId="0" fontId="27" fillId="0" borderId="9" xfId="0" applyFont="1" applyBorder="1" applyAlignment="1">
      <alignment horizontal="left" vertical="top" wrapText="1"/>
    </xf>
    <xf numFmtId="0" fontId="5" fillId="0" borderId="9" xfId="0" applyFont="1" applyBorder="1" applyAlignment="1">
      <alignment horizontal="left" vertical="top" wrapText="1"/>
    </xf>
    <xf numFmtId="0" fontId="25" fillId="0" borderId="9" xfId="0" applyFont="1" applyBorder="1" applyAlignment="1">
      <alignment vertical="center" wrapText="1"/>
    </xf>
    <xf numFmtId="0" fontId="27" fillId="0" borderId="9" xfId="0" applyFont="1" applyBorder="1" applyAlignment="1">
      <alignment horizontal="center" vertical="top" wrapText="1"/>
    </xf>
    <xf numFmtId="0" fontId="25" fillId="0" borderId="9" xfId="0" applyFont="1" applyFill="1" applyBorder="1" applyAlignment="1">
      <alignment horizontal="center" vertical="top" wrapText="1"/>
    </xf>
    <xf numFmtId="0" fontId="0" fillId="0" borderId="9" xfId="0" applyBorder="1" applyAlignment="1">
      <alignment horizontal="left" vertical="top" wrapText="1"/>
    </xf>
    <xf numFmtId="0" fontId="0" fillId="0" borderId="9" xfId="0" applyBorder="1" applyAlignment="1">
      <alignment horizontal="center"/>
    </xf>
    <xf numFmtId="1" fontId="0" fillId="0" borderId="6" xfId="0" applyNumberFormat="1" applyBorder="1" applyAlignment="1">
      <alignment horizontal="center" vertical="top"/>
    </xf>
    <xf numFmtId="1" fontId="1" fillId="0" borderId="9" xfId="0" applyNumberFormat="1" applyFont="1" applyBorder="1" applyAlignment="1">
      <alignment horizontal="center" vertical="top"/>
    </xf>
    <xf numFmtId="180" fontId="0" fillId="0" borderId="14" xfId="0" applyNumberFormat="1" applyBorder="1" applyAlignment="1">
      <alignment horizontal="center" vertical="top"/>
    </xf>
    <xf numFmtId="180" fontId="0" fillId="0" borderId="10" xfId="0" applyNumberFormat="1" applyBorder="1" applyAlignment="1">
      <alignment horizontal="left" vertical="top" wrapText="1"/>
    </xf>
    <xf numFmtId="181" fontId="0" fillId="0" borderId="10" xfId="0" applyNumberFormat="1" applyBorder="1" applyAlignment="1">
      <alignment horizontal="center" vertical="top"/>
    </xf>
    <xf numFmtId="1" fontId="0" fillId="0" borderId="10" xfId="0" applyNumberFormat="1" applyBorder="1" applyAlignment="1">
      <alignment horizontal="center" vertical="top"/>
    </xf>
    <xf numFmtId="0" fontId="0" fillId="0" borderId="10" xfId="0" applyBorder="1" applyAlignment="1">
      <alignment horizontal="center" vertical="top"/>
    </xf>
    <xf numFmtId="182" fontId="0" fillId="0" borderId="10" xfId="0" applyNumberFormat="1" applyBorder="1" applyAlignment="1">
      <alignment horizontal="center" vertical="top"/>
    </xf>
    <xf numFmtId="180" fontId="0" fillId="0" borderId="6" xfId="0" applyNumberFormat="1" applyBorder="1" applyAlignment="1">
      <alignment horizontal="left" vertical="top" wrapText="1"/>
    </xf>
    <xf numFmtId="181" fontId="0" fillId="0" borderId="6" xfId="0" applyNumberFormat="1" applyBorder="1" applyAlignment="1">
      <alignment horizontal="center" vertical="top"/>
    </xf>
    <xf numFmtId="0" fontId="0" fillId="0" borderId="6" xfId="0" applyBorder="1" applyAlignment="1">
      <alignment horizontal="center" vertical="top"/>
    </xf>
    <xf numFmtId="0" fontId="0" fillId="0" borderId="15" xfId="0" applyBorder="1" applyAlignment="1">
      <alignment horizontal="center" vertical="top"/>
    </xf>
    <xf numFmtId="0" fontId="0" fillId="0" borderId="6" xfId="0" applyBorder="1" applyAlignment="1">
      <alignment horizontal="left" vertical="top" wrapText="1"/>
    </xf>
    <xf numFmtId="180" fontId="0" fillId="0" borderId="10" xfId="0" applyNumberFormat="1" applyBorder="1" applyAlignment="1">
      <alignment horizontal="center" vertical="top"/>
    </xf>
    <xf numFmtId="1" fontId="24" fillId="0" borderId="10" xfId="0" applyNumberFormat="1" applyFont="1" applyFill="1" applyBorder="1" applyAlignment="1">
      <alignment horizontal="center" vertical="top"/>
    </xf>
    <xf numFmtId="1" fontId="26" fillId="0" borderId="10" xfId="0" applyNumberFormat="1" applyFont="1" applyBorder="1" applyAlignment="1">
      <alignment horizontal="center" vertical="top"/>
    </xf>
    <xf numFmtId="0" fontId="0" fillId="0" borderId="10" xfId="0" applyBorder="1" applyAlignment="1">
      <alignment horizontal="left" vertical="top" wrapText="1"/>
    </xf>
    <xf numFmtId="1" fontId="24" fillId="0" borderId="6" xfId="0" applyNumberFormat="1" applyFont="1" applyFill="1" applyBorder="1" applyAlignment="1">
      <alignment horizontal="center" vertical="top"/>
    </xf>
    <xf numFmtId="1" fontId="26" fillId="0" borderId="6" xfId="0" applyNumberFormat="1" applyFont="1" applyBorder="1" applyAlignment="1">
      <alignment horizontal="center" vertical="top"/>
    </xf>
    <xf numFmtId="0" fontId="21" fillId="7" borderId="16" xfId="52" applyFont="1" applyFill="1" applyBorder="1" applyAlignment="1">
      <alignment horizontal="left" vertical="top" wrapText="1"/>
    </xf>
    <xf numFmtId="0" fontId="0" fillId="7" borderId="10" xfId="0" applyFill="1" applyBorder="1" applyAlignment="1">
      <alignment horizontal="left" vertical="top" wrapText="1"/>
    </xf>
    <xf numFmtId="180" fontId="0" fillId="0" borderId="6" xfId="0" applyNumberFormat="1" applyBorder="1" applyAlignment="1">
      <alignment horizontal="center" vertical="top"/>
    </xf>
    <xf numFmtId="1" fontId="26" fillId="7" borderId="10" xfId="0" applyNumberFormat="1" applyFont="1" applyFill="1" applyBorder="1" applyAlignment="1">
      <alignment horizontal="center" vertical="top"/>
    </xf>
    <xf numFmtId="1" fontId="0" fillId="7" borderId="10" xfId="0" applyNumberFormat="1" applyFill="1" applyBorder="1" applyAlignment="1">
      <alignment horizontal="center" vertical="top"/>
    </xf>
    <xf numFmtId="181" fontId="0" fillId="7" borderId="10" xfId="0" applyNumberFormat="1" applyFill="1" applyBorder="1" applyAlignment="1">
      <alignment horizontal="center" vertical="top"/>
    </xf>
    <xf numFmtId="0" fontId="0" fillId="7" borderId="10" xfId="0" applyFill="1" applyBorder="1" applyAlignment="1">
      <alignment horizontal="center" vertical="top"/>
    </xf>
    <xf numFmtId="0" fontId="19" fillId="7" borderId="10" xfId="52" applyFont="1" applyFill="1" applyBorder="1" applyAlignment="1">
      <alignment horizontal="left" wrapText="1"/>
    </xf>
    <xf numFmtId="0" fontId="19" fillId="7" borderId="14" xfId="52" applyFont="1" applyFill="1" applyBorder="1" applyAlignment="1">
      <alignment horizontal="left" wrapText="1"/>
    </xf>
    <xf numFmtId="0" fontId="19" fillId="7" borderId="11" xfId="52" applyFont="1" applyFill="1" applyBorder="1" applyAlignment="1">
      <alignment horizontal="left" wrapText="1"/>
    </xf>
    <xf numFmtId="180" fontId="0" fillId="0" borderId="9" xfId="0" applyNumberFormat="1" applyBorder="1" applyAlignment="1">
      <alignment horizontal="left" vertical="top" wrapText="1"/>
    </xf>
    <xf numFmtId="0" fontId="19" fillId="7" borderId="10" xfId="52" applyFont="1" applyFill="1" applyBorder="1" applyAlignment="1">
      <alignment horizontal="left" vertical="center" wrapText="1"/>
    </xf>
    <xf numFmtId="0" fontId="19" fillId="7" borderId="14" xfId="52" applyFont="1" applyFill="1" applyBorder="1" applyAlignment="1">
      <alignment horizontal="left" vertical="center" wrapText="1"/>
    </xf>
    <xf numFmtId="0" fontId="19" fillId="7" borderId="11" xfId="52" applyFont="1" applyFill="1" applyBorder="1" applyAlignment="1">
      <alignment horizontal="left" vertical="center" wrapText="1"/>
    </xf>
    <xf numFmtId="1" fontId="26" fillId="0" borderId="9" xfId="0" applyNumberFormat="1" applyFont="1" applyFill="1" applyBorder="1" applyAlignment="1">
      <alignment horizontal="center" vertical="top"/>
    </xf>
    <xf numFmtId="181" fontId="0" fillId="0" borderId="9" xfId="0" applyNumberFormat="1" applyFill="1" applyBorder="1" applyAlignment="1">
      <alignment horizontal="center" vertical="top"/>
    </xf>
    <xf numFmtId="0" fontId="19" fillId="0" borderId="10" xfId="0" applyFont="1" applyBorder="1" applyAlignment="1">
      <alignment horizontal="left" vertical="center" wrapText="1"/>
    </xf>
    <xf numFmtId="0" fontId="19" fillId="0" borderId="14" xfId="0" applyFont="1" applyBorder="1" applyAlignment="1">
      <alignment horizontal="left" vertical="center" wrapText="1"/>
    </xf>
    <xf numFmtId="0" fontId="19" fillId="0" borderId="11" xfId="0" applyFont="1" applyBorder="1" applyAlignment="1">
      <alignment horizontal="left" vertical="center" wrapText="1"/>
    </xf>
    <xf numFmtId="0" fontId="25" fillId="0" borderId="9" xfId="0" applyFont="1" applyBorder="1" applyAlignment="1">
      <alignment horizontal="left" vertical="top" wrapText="1"/>
    </xf>
    <xf numFmtId="0" fontId="19" fillId="0" borderId="9" xfId="0" applyFont="1" applyBorder="1" applyAlignment="1">
      <alignment horizontal="left" vertical="top" wrapText="1"/>
    </xf>
    <xf numFmtId="0" fontId="25" fillId="0" borderId="9" xfId="0" applyFont="1" applyBorder="1" applyAlignment="1">
      <alignment vertical="top" wrapText="1"/>
    </xf>
    <xf numFmtId="0" fontId="0" fillId="0" borderId="0" xfId="0" applyAlignment="1">
      <alignment horizontal="center" vertical="top"/>
    </xf>
    <xf numFmtId="1" fontId="1" fillId="0" borderId="9" xfId="0" applyNumberFormat="1" applyFont="1" applyBorder="1" applyAlignment="1">
      <alignment horizontal="center" vertical="top" wrapText="1"/>
    </xf>
    <xf numFmtId="0" fontId="0" fillId="0" borderId="9" xfId="0" applyFill="1" applyBorder="1" applyAlignment="1">
      <alignment horizontal="left" vertical="top" wrapText="1"/>
    </xf>
    <xf numFmtId="180" fontId="0" fillId="0" borderId="9" xfId="0" applyNumberFormat="1" applyFont="1" applyBorder="1" applyAlignment="1">
      <alignment horizontal="left" vertical="top" wrapText="1"/>
    </xf>
    <xf numFmtId="183" fontId="0" fillId="8" borderId="9" xfId="0" applyNumberFormat="1" applyFill="1" applyBorder="1" applyAlignment="1">
      <alignment horizontal="center" vertical="top"/>
    </xf>
    <xf numFmtId="0" fontId="19" fillId="7" borderId="6" xfId="52" applyFont="1" applyFill="1" applyBorder="1" applyAlignment="1">
      <alignment horizontal="left" vertical="top" wrapText="1"/>
    </xf>
    <xf numFmtId="0" fontId="19" fillId="7" borderId="7" xfId="52" applyFont="1" applyFill="1" applyBorder="1" applyAlignment="1">
      <alignment horizontal="left" vertical="top" wrapText="1"/>
    </xf>
    <xf numFmtId="0" fontId="24" fillId="7" borderId="6" xfId="52" applyFont="1" applyFill="1" applyBorder="1" applyAlignment="1">
      <alignment horizontal="center" vertical="top" wrapText="1"/>
    </xf>
    <xf numFmtId="1" fontId="24" fillId="5" borderId="6" xfId="0" applyNumberFormat="1" applyFont="1" applyFill="1" applyBorder="1" applyAlignment="1">
      <alignment horizontal="center" vertical="top"/>
    </xf>
    <xf numFmtId="182" fontId="0" fillId="0" borderId="6" xfId="0" applyNumberFormat="1" applyBorder="1" applyAlignment="1">
      <alignment horizontal="center" vertical="top"/>
    </xf>
    <xf numFmtId="183" fontId="0" fillId="0" borderId="6" xfId="0" applyNumberFormat="1" applyFill="1" applyBorder="1" applyAlignment="1">
      <alignment horizontal="center" vertical="top"/>
    </xf>
    <xf numFmtId="0" fontId="21" fillId="0" borderId="9" xfId="52" applyFont="1" applyFill="1" applyBorder="1" applyAlignment="1">
      <alignment horizontal="left" vertical="top" wrapText="1"/>
    </xf>
    <xf numFmtId="0" fontId="0" fillId="0" borderId="9" xfId="0" applyBorder="1"/>
    <xf numFmtId="0" fontId="28" fillId="7" borderId="10" xfId="52" applyFont="1" applyFill="1" applyBorder="1" applyAlignment="1">
      <alignment horizontal="left" vertical="top" wrapText="1"/>
    </xf>
    <xf numFmtId="0" fontId="28" fillId="7" borderId="14" xfId="52" applyFont="1" applyFill="1" applyBorder="1" applyAlignment="1">
      <alignment horizontal="left" vertical="top" wrapText="1"/>
    </xf>
    <xf numFmtId="0" fontId="28" fillId="7" borderId="11" xfId="52" applyFont="1" applyFill="1" applyBorder="1" applyAlignment="1">
      <alignment horizontal="left" vertical="top" wrapText="1"/>
    </xf>
    <xf numFmtId="180" fontId="29" fillId="0" borderId="9" xfId="0" applyNumberFormat="1" applyFont="1" applyBorder="1" applyAlignment="1">
      <alignment horizontal="center" vertical="top"/>
    </xf>
    <xf numFmtId="180" fontId="29" fillId="0" borderId="9" xfId="0" applyNumberFormat="1" applyFont="1" applyBorder="1" applyAlignment="1">
      <alignment horizontal="left" vertical="top" wrapText="1"/>
    </xf>
    <xf numFmtId="0" fontId="20" fillId="7" borderId="9" xfId="52" applyFont="1" applyFill="1" applyBorder="1" applyAlignment="1">
      <alignment horizontal="center" vertical="top" wrapText="1"/>
    </xf>
    <xf numFmtId="1" fontId="20" fillId="0" borderId="9" xfId="0" applyNumberFormat="1" applyFont="1" applyFill="1" applyBorder="1" applyAlignment="1">
      <alignment horizontal="center" vertical="top"/>
    </xf>
    <xf numFmtId="1" fontId="20" fillId="5" borderId="9" xfId="0" applyNumberFormat="1" applyFont="1" applyFill="1" applyBorder="1" applyAlignment="1">
      <alignment horizontal="center" vertical="top"/>
    </xf>
    <xf numFmtId="1" fontId="30" fillId="0" borderId="9" xfId="0" applyNumberFormat="1" applyFont="1" applyBorder="1" applyAlignment="1">
      <alignment horizontal="center" vertical="top"/>
    </xf>
    <xf numFmtId="1" fontId="29" fillId="0" borderId="9" xfId="0" applyNumberFormat="1" applyFont="1" applyBorder="1" applyAlignment="1">
      <alignment horizontal="center" vertical="top"/>
    </xf>
    <xf numFmtId="181" fontId="29" fillId="0" borderId="9" xfId="0" applyNumberFormat="1" applyFont="1" applyBorder="1" applyAlignment="1">
      <alignment horizontal="center" vertical="top"/>
    </xf>
    <xf numFmtId="0" fontId="29" fillId="0" borderId="9" xfId="0" applyFont="1" applyBorder="1" applyAlignment="1">
      <alignment horizontal="center" vertical="top"/>
    </xf>
    <xf numFmtId="183" fontId="29" fillId="0" borderId="9" xfId="0" applyNumberFormat="1" applyFont="1" applyFill="1" applyBorder="1" applyAlignment="1">
      <alignment horizontal="center" vertical="top"/>
    </xf>
    <xf numFmtId="0" fontId="22" fillId="0" borderId="9" xfId="0" applyFont="1" applyFill="1" applyBorder="1" applyAlignment="1">
      <alignment horizontal="left" vertical="top" wrapText="1"/>
    </xf>
    <xf numFmtId="0" fontId="5" fillId="0" borderId="9" xfId="0" applyFont="1" applyFill="1" applyBorder="1" applyAlignment="1">
      <alignment horizontal="left" vertical="top" wrapText="1"/>
    </xf>
    <xf numFmtId="0" fontId="0" fillId="0" borderId="9" xfId="0" applyFont="1" applyFill="1" applyBorder="1" applyAlignment="1">
      <alignment horizontal="left" vertical="top" wrapText="1"/>
    </xf>
    <xf numFmtId="180" fontId="0" fillId="0" borderId="9" xfId="0" applyNumberFormat="1" applyFont="1" applyFill="1" applyBorder="1" applyAlignment="1">
      <alignment horizontal="center" vertical="top"/>
    </xf>
    <xf numFmtId="180" fontId="0" fillId="0" borderId="9" xfId="0" applyNumberFormat="1" applyFont="1" applyFill="1" applyBorder="1" applyAlignment="1">
      <alignment horizontal="left" vertical="top" wrapText="1"/>
    </xf>
    <xf numFmtId="0" fontId="24" fillId="0" borderId="9" xfId="52" applyFont="1" applyFill="1" applyBorder="1" applyAlignment="1">
      <alignment horizontal="center" vertical="top" wrapText="1"/>
    </xf>
    <xf numFmtId="1" fontId="24" fillId="6" borderId="9" xfId="0" applyNumberFormat="1" applyFont="1" applyFill="1" applyBorder="1" applyAlignment="1">
      <alignment horizontal="center" vertical="top"/>
    </xf>
    <xf numFmtId="1" fontId="0" fillId="0" borderId="9" xfId="0" applyNumberFormat="1" applyFont="1" applyFill="1" applyBorder="1" applyAlignment="1">
      <alignment horizontal="center" vertical="top"/>
    </xf>
    <xf numFmtId="181" fontId="0" fillId="0" borderId="9" xfId="0" applyNumberFormat="1" applyFont="1" applyFill="1" applyBorder="1" applyAlignment="1">
      <alignment horizontal="center" vertical="top"/>
    </xf>
    <xf numFmtId="0" fontId="0" fillId="0" borderId="9" xfId="0" applyFont="1" applyFill="1" applyBorder="1" applyAlignment="1">
      <alignment horizontal="center" vertical="top"/>
    </xf>
    <xf numFmtId="0" fontId="2" fillId="0" borderId="9" xfId="0" applyFont="1" applyFill="1" applyBorder="1" applyAlignment="1">
      <alignment horizontal="center" vertical="top" wrapText="1"/>
    </xf>
    <xf numFmtId="0" fontId="2" fillId="0" borderId="9" xfId="0" applyFont="1" applyFill="1" applyBorder="1" applyAlignment="1">
      <alignment horizontal="center" vertical="top"/>
    </xf>
    <xf numFmtId="183" fontId="0" fillId="0" borderId="9" xfId="0" applyNumberFormat="1" applyFont="1" applyFill="1" applyBorder="1" applyAlignment="1">
      <alignment horizontal="center" vertical="top"/>
    </xf>
    <xf numFmtId="0" fontId="0" fillId="0" borderId="0" xfId="0" applyFill="1" applyAlignment="1">
      <alignment horizontal="left"/>
    </xf>
    <xf numFmtId="0" fontId="23" fillId="0" borderId="9" xfId="0" applyFont="1" applyFill="1" applyBorder="1" applyAlignment="1">
      <alignment horizontal="left" vertical="top" wrapText="1"/>
    </xf>
    <xf numFmtId="0" fontId="28" fillId="7" borderId="6" xfId="52" applyFont="1" applyFill="1" applyBorder="1" applyAlignment="1">
      <alignment horizontal="left" vertical="top"/>
    </xf>
    <xf numFmtId="0" fontId="22" fillId="0" borderId="7" xfId="0" applyFont="1" applyBorder="1" applyAlignment="1">
      <alignment horizontal="left" vertical="top"/>
    </xf>
    <xf numFmtId="0" fontId="23" fillId="0" borderId="7" xfId="0" applyFont="1" applyBorder="1" applyAlignment="1">
      <alignment horizontal="left" vertical="top"/>
    </xf>
    <xf numFmtId="0" fontId="0" fillId="0" borderId="7" xfId="0" applyBorder="1" applyAlignment="1">
      <alignment horizontal="left" vertical="top" wrapText="1"/>
    </xf>
    <xf numFmtId="180" fontId="0" fillId="0" borderId="7" xfId="0" applyNumberFormat="1" applyBorder="1" applyAlignment="1">
      <alignment horizontal="center" vertical="top"/>
    </xf>
    <xf numFmtId="0" fontId="21" fillId="7" borderId="9" xfId="52" applyFont="1" applyFill="1" applyBorder="1" applyAlignment="1">
      <alignment horizontal="left" vertical="top"/>
    </xf>
    <xf numFmtId="0" fontId="22" fillId="0" borderId="9" xfId="0" applyFont="1" applyBorder="1" applyAlignment="1">
      <alignment horizontal="left" vertical="top"/>
    </xf>
    <xf numFmtId="0" fontId="21" fillId="7" borderId="15" xfId="52" applyFont="1" applyFill="1" applyBorder="1" applyAlignment="1">
      <alignment horizontal="left" vertical="top"/>
    </xf>
    <xf numFmtId="0" fontId="22" fillId="0" borderId="15" xfId="0" applyFont="1" applyBorder="1" applyAlignment="1">
      <alignment horizontal="left" vertical="top"/>
    </xf>
    <xf numFmtId="0" fontId="23" fillId="0" borderId="15" xfId="0" applyFont="1" applyBorder="1" applyAlignment="1">
      <alignment horizontal="left" vertical="top" wrapText="1"/>
    </xf>
    <xf numFmtId="0" fontId="0" fillId="0" borderId="15" xfId="0" applyBorder="1" applyAlignment="1">
      <alignment horizontal="left" vertical="top" wrapText="1"/>
    </xf>
    <xf numFmtId="180" fontId="0" fillId="0" borderId="15" xfId="0" applyNumberFormat="1" applyBorder="1" applyAlignment="1">
      <alignment horizontal="center" vertical="top"/>
    </xf>
    <xf numFmtId="180" fontId="0" fillId="0" borderId="15" xfId="0" applyNumberFormat="1" applyBorder="1" applyAlignment="1">
      <alignment horizontal="left" vertical="top" wrapText="1"/>
    </xf>
    <xf numFmtId="0" fontId="24" fillId="7" borderId="15" xfId="52" applyFont="1" applyFill="1" applyBorder="1" applyAlignment="1">
      <alignment horizontal="center" vertical="top" wrapText="1"/>
    </xf>
    <xf numFmtId="1" fontId="24" fillId="0" borderId="15" xfId="0" applyNumberFormat="1" applyFont="1" applyFill="1" applyBorder="1" applyAlignment="1">
      <alignment horizontal="center" vertical="top"/>
    </xf>
    <xf numFmtId="1" fontId="24" fillId="5" borderId="15" xfId="0" applyNumberFormat="1" applyFont="1" applyFill="1" applyBorder="1" applyAlignment="1">
      <alignment horizontal="center" vertical="top"/>
    </xf>
    <xf numFmtId="1" fontId="26" fillId="0" borderId="15" xfId="0" applyNumberFormat="1" applyFont="1" applyBorder="1" applyAlignment="1">
      <alignment horizontal="center" vertical="top"/>
    </xf>
    <xf numFmtId="1" fontId="0" fillId="0" borderId="15" xfId="0" applyNumberFormat="1" applyBorder="1" applyAlignment="1">
      <alignment horizontal="center" vertical="top"/>
    </xf>
    <xf numFmtId="181" fontId="0" fillId="0" borderId="15" xfId="0" applyNumberFormat="1" applyBorder="1" applyAlignment="1">
      <alignment horizontal="center" vertical="top"/>
    </xf>
    <xf numFmtId="183" fontId="0" fillId="0" borderId="15" xfId="0" applyNumberFormat="1" applyFill="1" applyBorder="1" applyAlignment="1">
      <alignment horizontal="center" vertical="top"/>
    </xf>
    <xf numFmtId="0" fontId="27" fillId="0" borderId="9" xfId="0" applyFont="1" applyFill="1" applyBorder="1" applyAlignment="1">
      <alignment horizontal="left" vertical="top" wrapText="1"/>
    </xf>
    <xf numFmtId="0" fontId="25" fillId="0" borderId="9" xfId="0" applyFont="1" applyFill="1" applyBorder="1" applyAlignment="1">
      <alignment horizontal="left" vertical="top" wrapText="1"/>
    </xf>
    <xf numFmtId="0" fontId="5" fillId="0" borderId="9" xfId="0" applyFont="1" applyFill="1" applyBorder="1" applyAlignment="1">
      <alignment horizontal="left" vertical="center" wrapText="1"/>
    </xf>
    <xf numFmtId="184" fontId="24" fillId="0" borderId="9" xfId="0" applyNumberFormat="1" applyFont="1" applyFill="1" applyBorder="1" applyAlignment="1">
      <alignment horizontal="center" vertical="top" wrapText="1"/>
    </xf>
    <xf numFmtId="0" fontId="1" fillId="0" borderId="0" xfId="0" applyFont="1" applyFill="1" applyBorder="1" applyAlignment="1">
      <alignment horizontal="left"/>
    </xf>
    <xf numFmtId="0" fontId="23" fillId="0" borderId="10" xfId="0" applyFont="1" applyFill="1" applyBorder="1" applyAlignment="1">
      <alignment horizontal="left" vertical="top" wrapText="1"/>
    </xf>
    <xf numFmtId="180" fontId="0" fillId="0" borderId="9" xfId="0" applyNumberFormat="1" applyFill="1" applyBorder="1" applyAlignment="1">
      <alignment horizontal="center" vertical="top"/>
    </xf>
    <xf numFmtId="180" fontId="1" fillId="0" borderId="9" xfId="0" applyNumberFormat="1" applyFont="1" applyFill="1" applyBorder="1" applyAlignment="1">
      <alignment horizontal="left" vertical="top" wrapText="1"/>
    </xf>
    <xf numFmtId="0" fontId="0" fillId="0" borderId="9" xfId="0" applyFill="1" applyBorder="1" applyAlignment="1">
      <alignment horizontal="center" vertical="top"/>
    </xf>
    <xf numFmtId="182" fontId="0" fillId="0" borderId="9" xfId="0" applyNumberFormat="1" applyFill="1" applyBorder="1" applyAlignment="1">
      <alignment horizontal="center" vertical="top"/>
    </xf>
    <xf numFmtId="180" fontId="0" fillId="0" borderId="9" xfId="0" applyNumberFormat="1" applyFill="1" applyBorder="1" applyAlignment="1">
      <alignment horizontal="left" vertical="top" wrapText="1"/>
    </xf>
    <xf numFmtId="0" fontId="21" fillId="0" borderId="10" xfId="52" applyFont="1" applyFill="1" applyBorder="1" applyAlignment="1">
      <alignment horizontal="left" vertical="top" wrapText="1"/>
    </xf>
    <xf numFmtId="0" fontId="21" fillId="0" borderId="10" xfId="0" applyFont="1" applyFill="1" applyBorder="1" applyAlignment="1">
      <alignment horizontal="left" vertical="top" wrapText="1"/>
    </xf>
    <xf numFmtId="0" fontId="1" fillId="0" borderId="0" xfId="0" applyFont="1" applyFill="1" applyAlignment="1">
      <alignment horizontal="left"/>
    </xf>
    <xf numFmtId="183" fontId="0" fillId="0" borderId="9" xfId="0" applyNumberFormat="1" applyBorder="1" applyAlignment="1">
      <alignment horizontal="center" vertical="top"/>
    </xf>
    <xf numFmtId="182" fontId="0" fillId="0" borderId="9" xfId="0" applyNumberFormat="1" applyBorder="1" applyAlignment="1">
      <alignment horizontal="center" vertical="top" wrapText="1"/>
    </xf>
    <xf numFmtId="0" fontId="23" fillId="0" borderId="9" xfId="0" applyFont="1" applyBorder="1" applyAlignment="1">
      <alignment horizontal="left" vertical="top"/>
    </xf>
    <xf numFmtId="0" fontId="19" fillId="7" borderId="10" xfId="52" applyFont="1" applyFill="1" applyBorder="1" applyAlignment="1">
      <alignment horizontal="left" vertical="top"/>
    </xf>
    <xf numFmtId="0" fontId="19" fillId="7" borderId="14" xfId="52" applyFont="1" applyFill="1" applyBorder="1" applyAlignment="1">
      <alignment horizontal="left" vertical="top"/>
    </xf>
    <xf numFmtId="0" fontId="19" fillId="7" borderId="11" xfId="52" applyFont="1" applyFill="1" applyBorder="1" applyAlignment="1">
      <alignment horizontal="left" vertical="top"/>
    </xf>
    <xf numFmtId="0" fontId="27" fillId="7" borderId="9" xfId="52" applyFont="1" applyFill="1" applyBorder="1" applyAlignment="1">
      <alignment horizontal="left" vertical="top" wrapText="1"/>
    </xf>
    <xf numFmtId="0" fontId="5" fillId="7" borderId="9" xfId="52" applyFont="1" applyFill="1" applyBorder="1" applyAlignment="1">
      <alignment horizontal="left" vertical="top" wrapText="1"/>
    </xf>
    <xf numFmtId="0" fontId="25" fillId="7" borderId="9" xfId="52" applyFont="1" applyFill="1" applyBorder="1" applyAlignment="1">
      <alignment horizontal="left" vertical="top" wrapText="1"/>
    </xf>
    <xf numFmtId="0" fontId="19" fillId="7" borderId="9" xfId="52" applyFont="1" applyFill="1" applyBorder="1" applyAlignment="1">
      <alignment horizontal="left" vertical="top"/>
    </xf>
    <xf numFmtId="0" fontId="5" fillId="7" borderId="9" xfId="52" applyFont="1" applyFill="1" applyBorder="1" applyAlignment="1">
      <alignment horizontal="left" vertical="top"/>
    </xf>
    <xf numFmtId="1" fontId="0" fillId="0" borderId="9" xfId="0" applyNumberFormat="1" applyFont="1" applyBorder="1" applyAlignment="1">
      <alignment horizontal="center" vertical="top"/>
    </xf>
    <xf numFmtId="0" fontId="0" fillId="0" borderId="9" xfId="0" applyFont="1" applyBorder="1" applyAlignment="1">
      <alignment horizontal="center" vertical="top"/>
    </xf>
    <xf numFmtId="0" fontId="0" fillId="0" borderId="0" xfId="0" applyFont="1" applyAlignment="1">
      <alignment horizontal="left"/>
    </xf>
    <xf numFmtId="0" fontId="21" fillId="0" borderId="10" xfId="0" applyFont="1" applyBorder="1" applyAlignment="1">
      <alignment horizontal="left" vertical="top" wrapText="1"/>
    </xf>
    <xf numFmtId="0" fontId="5" fillId="0" borderId="10" xfId="0" applyFont="1" applyBorder="1" applyAlignment="1">
      <alignment horizontal="left" vertical="top" wrapText="1"/>
    </xf>
    <xf numFmtId="0" fontId="25" fillId="0" borderId="10" xfId="0" applyFont="1" applyBorder="1" applyAlignment="1">
      <alignment horizontal="left" vertical="top" wrapText="1"/>
    </xf>
    <xf numFmtId="0" fontId="25" fillId="0" borderId="10" xfId="0" applyFont="1" applyBorder="1" applyAlignment="1">
      <alignment vertical="center" wrapText="1"/>
    </xf>
    <xf numFmtId="0" fontId="25" fillId="0" borderId="10" xfId="0" applyFont="1" applyBorder="1" applyAlignment="1">
      <alignment horizontal="center" vertical="top" wrapText="1"/>
    </xf>
    <xf numFmtId="0" fontId="25" fillId="0" borderId="6" xfId="0" applyFont="1" applyBorder="1" applyAlignment="1">
      <alignment horizontal="center" vertical="top" wrapText="1"/>
    </xf>
    <xf numFmtId="180" fontId="1" fillId="0" borderId="10" xfId="0" applyNumberFormat="1" applyFont="1" applyBorder="1" applyAlignment="1">
      <alignment horizontal="left" vertical="top" wrapText="1"/>
    </xf>
    <xf numFmtId="0" fontId="31" fillId="0" borderId="9" xfId="0" applyFont="1" applyBorder="1" applyAlignment="1">
      <alignment horizontal="left" vertical="center" wrapText="1"/>
    </xf>
    <xf numFmtId="0" fontId="32" fillId="0" borderId="0" xfId="0" applyFont="1" applyAlignment="1">
      <alignment horizontal="left"/>
    </xf>
    <xf numFmtId="180" fontId="0" fillId="7" borderId="10" xfId="0" applyNumberFormat="1" applyFill="1" applyBorder="1" applyAlignment="1">
      <alignment horizontal="center" vertical="top"/>
    </xf>
    <xf numFmtId="180" fontId="0" fillId="7" borderId="10" xfId="0" applyNumberFormat="1" applyFill="1" applyBorder="1" applyAlignment="1">
      <alignment horizontal="left" vertical="top" wrapText="1"/>
    </xf>
    <xf numFmtId="0" fontId="5" fillId="0" borderId="10" xfId="0" applyFont="1" applyBorder="1" applyAlignment="1">
      <alignment horizontal="left" vertical="top"/>
    </xf>
    <xf numFmtId="0" fontId="5" fillId="0" borderId="14" xfId="0" applyFont="1" applyBorder="1" applyAlignment="1">
      <alignment horizontal="left" vertical="top"/>
    </xf>
    <xf numFmtId="0" fontId="5" fillId="0" borderId="11" xfId="0" applyFont="1" applyBorder="1" applyAlignment="1">
      <alignment horizontal="left" vertical="top"/>
    </xf>
    <xf numFmtId="0" fontId="5" fillId="0" borderId="9" xfId="0" applyFont="1" applyBorder="1" applyAlignment="1">
      <alignment vertical="top"/>
    </xf>
    <xf numFmtId="0" fontId="24" fillId="0" borderId="9" xfId="0" applyFont="1" applyBorder="1" applyAlignment="1">
      <alignment vertical="top"/>
    </xf>
    <xf numFmtId="0" fontId="24" fillId="0" borderId="9" xfId="0" applyFont="1" applyFill="1" applyBorder="1" applyAlignment="1">
      <alignment vertical="top"/>
    </xf>
    <xf numFmtId="0" fontId="24" fillId="6" borderId="9" xfId="0" applyFont="1" applyFill="1" applyBorder="1" applyAlignment="1">
      <alignment vertical="top"/>
    </xf>
    <xf numFmtId="0" fontId="33" fillId="0" borderId="0" xfId="0" applyFont="1" applyAlignment="1">
      <alignment horizontal="left"/>
    </xf>
    <xf numFmtId="1" fontId="5" fillId="6" borderId="0" xfId="0" applyNumberFormat="1" applyFont="1" applyFill="1" applyAlignment="1">
      <alignment horizontal="center"/>
    </xf>
    <xf numFmtId="0" fontId="0" fillId="0" borderId="9" xfId="0" applyBorder="1" applyAlignment="1">
      <alignment horizontal="left"/>
    </xf>
    <xf numFmtId="0" fontId="1" fillId="0" borderId="9" xfId="50" applyFont="1" applyBorder="1" applyAlignment="1">
      <alignment horizontal="left" vertical="top" wrapText="1"/>
    </xf>
    <xf numFmtId="0" fontId="24" fillId="0" borderId="9" xfId="0" applyFont="1" applyBorder="1" applyAlignment="1">
      <alignment horizontal="center" vertical="top"/>
    </xf>
    <xf numFmtId="1" fontId="34" fillId="0" borderId="9" xfId="0" applyNumberFormat="1" applyFont="1" applyBorder="1" applyAlignment="1">
      <alignment horizontal="center" vertical="top"/>
    </xf>
    <xf numFmtId="0" fontId="26" fillId="0" borderId="9" xfId="0" applyFont="1" applyBorder="1" applyAlignment="1">
      <alignment horizontal="center" vertical="top"/>
    </xf>
    <xf numFmtId="0" fontId="0" fillId="7" borderId="9" xfId="0" applyFill="1" applyBorder="1" applyAlignment="1">
      <alignment horizontal="left" vertical="top" wrapText="1"/>
    </xf>
    <xf numFmtId="0" fontId="19" fillId="6" borderId="9" xfId="0" applyFont="1" applyFill="1" applyBorder="1" applyAlignment="1">
      <alignment vertical="center" wrapText="1"/>
    </xf>
    <xf numFmtId="0" fontId="19" fillId="0" borderId="9" xfId="0" applyFont="1" applyFill="1" applyBorder="1" applyAlignment="1">
      <alignment vertical="center" wrapText="1"/>
    </xf>
    <xf numFmtId="182" fontId="1" fillId="0" borderId="9" xfId="0" applyNumberFormat="1" applyFont="1" applyBorder="1" applyAlignment="1">
      <alignment horizontal="center" vertical="top"/>
    </xf>
    <xf numFmtId="0" fontId="19" fillId="0" borderId="4" xfId="0" applyFont="1" applyBorder="1" applyAlignment="1">
      <alignment horizontal="left" vertical="center" wrapText="1"/>
    </xf>
    <xf numFmtId="0" fontId="19" fillId="0" borderId="0" xfId="0" applyFont="1" applyAlignment="1">
      <alignment horizontal="left" vertical="center" wrapText="1"/>
    </xf>
    <xf numFmtId="0" fontId="35" fillId="0" borderId="9" xfId="50" applyFont="1" applyBorder="1" applyAlignment="1">
      <alignment horizontal="left" vertical="top" wrapText="1"/>
    </xf>
    <xf numFmtId="0" fontId="36" fillId="0" borderId="9" xfId="0" applyFont="1" applyBorder="1" applyAlignment="1">
      <alignment horizontal="right" vertical="center"/>
    </xf>
    <xf numFmtId="0" fontId="24" fillId="7" borderId="9" xfId="52" applyNumberFormat="1" applyFont="1" applyFill="1" applyBorder="1" applyAlignment="1">
      <alignment horizontal="center" vertical="top" wrapText="1"/>
    </xf>
    <xf numFmtId="1" fontId="34" fillId="0" borderId="9" xfId="0" applyNumberFormat="1" applyFont="1" applyBorder="1" applyAlignment="1">
      <alignment horizontal="center"/>
    </xf>
    <xf numFmtId="1" fontId="24" fillId="0" borderId="0" xfId="0" applyNumberFormat="1" applyFont="1" applyFill="1" applyAlignment="1">
      <alignment horizontal="center" vertical="top"/>
    </xf>
    <xf numFmtId="0" fontId="32" fillId="0" borderId="0" xfId="0" applyFont="1" applyAlignment="1">
      <alignment horizontal="center"/>
    </xf>
    <xf numFmtId="0" fontId="37" fillId="0" borderId="0" xfId="0" applyFont="1" applyAlignment="1">
      <alignment vertical="center"/>
    </xf>
    <xf numFmtId="1" fontId="24" fillId="0" borderId="0" xfId="0" applyNumberFormat="1" applyFont="1" applyFill="1" applyAlignment="1">
      <alignment horizontal="center"/>
    </xf>
    <xf numFmtId="0" fontId="0" fillId="0" borderId="0" xfId="0" applyAlignment="1">
      <alignment vertical="center"/>
    </xf>
    <xf numFmtId="0" fontId="25" fillId="0" borderId="9" xfId="0" applyFont="1" applyBorder="1" applyAlignment="1" quotePrefix="1">
      <alignment horizontal="center" vertical="top" wrapText="1"/>
    </xf>
    <xf numFmtId="0" fontId="2" fillId="0" borderId="9" xfId="0" applyFont="1" applyFill="1" applyBorder="1" applyAlignment="1" quotePrefix="1">
      <alignment horizontal="center" vertical="top"/>
    </xf>
    <xf numFmtId="0" fontId="0" fillId="0" borderId="15" xfId="0" applyBorder="1" applyAlignment="1" quotePrefix="1">
      <alignment horizontal="center" vertical="top"/>
    </xf>
    <xf numFmtId="0" fontId="25" fillId="0" borderId="10" xfId="0" applyFont="1" applyBorder="1" applyAlignment="1" quotePrefix="1">
      <alignment horizontal="center" vertical="top" wrapText="1"/>
    </xf>
  </cellXfs>
  <cellStyles count="54">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Обычный 2" xfId="49"/>
    <cellStyle name="Обычный 3" xfId="50"/>
    <cellStyle name="Обычный 4" xfId="51"/>
    <cellStyle name="Обычный_Лист3" xfId="52"/>
    <cellStyle name="Хороший 2" xfId="53"/>
  </cellStyles>
  <dxfs count="17">
    <dxf>
      <fill>
        <patternFill patternType="solid">
          <fgColor theme="4" tint="0.8"/>
          <bgColor theme="4" tint="0.8"/>
        </patternFill>
      </fill>
    </dxf>
    <dxf>
      <fill>
        <patternFill patternType="solid">
          <fgColor theme="4" tint="0.8"/>
          <bgColor theme="4" tint="0.8"/>
        </patternFill>
      </fill>
    </dxf>
    <dxf>
      <font>
        <b val="1"/>
        <color theme="1"/>
      </font>
    </dxf>
    <dxf>
      <font>
        <b val="1"/>
        <color theme="1"/>
      </font>
    </dxf>
    <dxf>
      <font>
        <b val="1"/>
        <color theme="1"/>
      </font>
      <border>
        <left/>
        <right/>
        <top style="double">
          <color theme="4"/>
        </top>
        <bottom/>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4"/>
        </horizontal>
      </border>
    </dxf>
    <dxf>
      <fill>
        <patternFill patternType="solid">
          <fgColor theme="4" tint="0.8"/>
          <bgColor theme="4" tint="0.8"/>
        </patternFill>
      </fill>
      <border>
        <left/>
        <right/>
        <top/>
        <bottom style="thin">
          <color theme="4" tint="0.4"/>
        </bottom>
      </border>
    </dxf>
    <dxf>
      <font>
        <b val="1"/>
      </font>
      <fill>
        <patternFill patternType="solid">
          <fgColor theme="4" tint="0.8"/>
          <bgColor theme="4" tint="0.8"/>
        </patternFill>
      </fill>
      <border>
        <left/>
        <right/>
        <top/>
        <bottom style="thin">
          <color theme="4" tint="0.4"/>
        </bottom>
      </border>
    </dxf>
    <dxf>
      <font>
        <color theme="1"/>
      </font>
    </dxf>
    <dxf>
      <font>
        <color theme="1"/>
      </font>
      <border>
        <left/>
        <right/>
        <top/>
        <bottom style="thin">
          <color theme="4" tint="0.4"/>
        </bottom>
      </border>
    </dxf>
    <dxf>
      <font>
        <b val="1"/>
        <color theme="1"/>
      </font>
    </dxf>
    <dxf>
      <font>
        <b val="1"/>
        <color theme="1"/>
      </font>
      <border>
        <left/>
        <right/>
        <top style="thin">
          <color theme="4"/>
        </top>
        <bottom style="thin">
          <color theme="4"/>
        </bottom>
      </border>
    </dxf>
    <dxf>
      <fill>
        <patternFill patternType="solid">
          <fgColor theme="4" tint="0.8"/>
          <bgColor theme="4" tint="0.8"/>
        </patternFill>
      </fill>
    </dxf>
    <dxf>
      <fill>
        <patternFill patternType="solid">
          <fgColor theme="4" tint="0.8"/>
          <bgColor theme="4" tint="0.8"/>
        </patternFill>
      </fill>
    </dxf>
    <dxf>
      <font>
        <b val="1"/>
        <color theme="1"/>
      </font>
      <fill>
        <patternFill patternType="solid">
          <fgColor theme="4" tint="0.8"/>
          <bgColor theme="4" tint="0.8"/>
        </patternFill>
      </fill>
      <border>
        <left/>
        <right/>
        <top style="thin">
          <color theme="4" tint="0.4"/>
        </top>
        <bottom style="thin">
          <color theme="4" tint="0.4"/>
        </bottom>
      </border>
    </dxf>
    <dxf>
      <font>
        <b val="1"/>
        <color theme="1"/>
      </font>
      <fill>
        <patternFill patternType="solid">
          <fgColor theme="4" tint="0.8"/>
          <bgColor theme="4" tint="0.8"/>
        </patternFill>
      </fill>
      <border>
        <left/>
        <right/>
        <top/>
        <bottom style="thin">
          <color theme="4" tint="0.4"/>
        </bottom>
      </border>
    </dxf>
  </dxfs>
  <tableStyles count="2" defaultTableStyle="TableStyleMedium2" defaultPivotStyle="PivotStyleLight16">
    <tableStyle name="TableStylePreset3_Accent1 1" pivot="0" count="7" xr9:uid="{7DB964DA-9A6F-43C7-9968-DCE9AE742C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1" table="0" count="10" xr9:uid="{80E8E5C5-4A42-4E42-9959-695CA679560C}">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8" Type="http://schemas.openxmlformats.org/officeDocument/2006/relationships/image" Target="../media/image88.pn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png"/><Relationship Id="rId84" Type="http://schemas.openxmlformats.org/officeDocument/2006/relationships/image" Target="../media/image84.png"/><Relationship Id="rId83" Type="http://schemas.openxmlformats.org/officeDocument/2006/relationships/image" Target="../media/image83.jpeg"/><Relationship Id="rId82" Type="http://schemas.openxmlformats.org/officeDocument/2006/relationships/image" Target="../media/image82.jpeg"/><Relationship Id="rId81" Type="http://schemas.openxmlformats.org/officeDocument/2006/relationships/image" Target="../media/image81.jpe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jpeg"/><Relationship Id="rId71" Type="http://schemas.openxmlformats.org/officeDocument/2006/relationships/image" Target="../media/image71.jpeg"/><Relationship Id="rId70" Type="http://schemas.openxmlformats.org/officeDocument/2006/relationships/image" Target="../media/image70.jpeg"/><Relationship Id="rId7" Type="http://schemas.openxmlformats.org/officeDocument/2006/relationships/image" Target="../media/image7.jpeg"/><Relationship Id="rId69" Type="http://schemas.openxmlformats.org/officeDocument/2006/relationships/image" Target="../media/image69.jpeg"/><Relationship Id="rId68" Type="http://schemas.openxmlformats.org/officeDocument/2006/relationships/image" Target="../media/image68.jpeg"/><Relationship Id="rId67" Type="http://schemas.openxmlformats.org/officeDocument/2006/relationships/image" Target="../media/image67.jpeg"/><Relationship Id="rId66" Type="http://schemas.openxmlformats.org/officeDocument/2006/relationships/image" Target="../media/image66.jpe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jpe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jpe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jpe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webp"/><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jpe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85</xdr:col>
      <xdr:colOff>386715</xdr:colOff>
      <xdr:row>85</xdr:row>
      <xdr:rowOff>742950</xdr:rowOff>
    </xdr:from>
    <xdr:to>
      <xdr:col>88</xdr:col>
      <xdr:colOff>447675</xdr:colOff>
      <xdr:row>86</xdr:row>
      <xdr:rowOff>645795</xdr:rowOff>
    </xdr:to>
    <xdr:pic>
      <xdr:nvPicPr>
        <xdr:cNvPr id="3" name="Рисунок 5"/>
        <xdr:cNvPicPr>
          <a:picLocks noChangeAspect="1"/>
        </xdr:cNvPicPr>
      </xdr:nvPicPr>
      <xdr:blipFill>
        <a:blip r:embed="rId1" cstate="screen"/>
        <a:stretch>
          <a:fillRect/>
        </a:stretch>
      </xdr:blipFill>
      <xdr:spPr>
        <a:xfrm>
          <a:off x="59081670" y="108194475"/>
          <a:ext cx="1767840" cy="1455420"/>
        </a:xfrm>
        <a:prstGeom prst="rect">
          <a:avLst/>
        </a:prstGeom>
        <a:ln w="0">
          <a:noFill/>
        </a:ln>
      </xdr:spPr>
    </xdr:pic>
    <xdr:clientData fLocksWithSheet="0"/>
  </xdr:twoCellAnchor>
  <xdr:twoCellAnchor>
    <xdr:from>
      <xdr:col>4</xdr:col>
      <xdr:colOff>27305</xdr:colOff>
      <xdr:row>83</xdr:row>
      <xdr:rowOff>46990</xdr:rowOff>
    </xdr:from>
    <xdr:to>
      <xdr:col>5</xdr:col>
      <xdr:colOff>0</xdr:colOff>
      <xdr:row>83</xdr:row>
      <xdr:rowOff>1523365</xdr:rowOff>
    </xdr:to>
    <xdr:pic>
      <xdr:nvPicPr>
        <xdr:cNvPr id="4" name="Рисунок 7"/>
        <xdr:cNvPicPr>
          <a:picLocks noChangeAspect="1"/>
        </xdr:cNvPicPr>
      </xdr:nvPicPr>
      <xdr:blipFill>
        <a:blip r:embed="rId2" cstate="screen"/>
        <a:stretch>
          <a:fillRect/>
        </a:stretch>
      </xdr:blipFill>
      <xdr:spPr>
        <a:xfrm>
          <a:off x="4574540" y="104431465"/>
          <a:ext cx="1370330" cy="1476375"/>
        </a:xfrm>
        <a:prstGeom prst="rect">
          <a:avLst/>
        </a:prstGeom>
        <a:ln w="0">
          <a:noFill/>
        </a:ln>
      </xdr:spPr>
    </xdr:pic>
    <xdr:clientData fLocksWithSheet="0"/>
  </xdr:twoCellAnchor>
  <xdr:twoCellAnchor>
    <xdr:from>
      <xdr:col>4</xdr:col>
      <xdr:colOff>20955</xdr:colOff>
      <xdr:row>23</xdr:row>
      <xdr:rowOff>26035</xdr:rowOff>
    </xdr:from>
    <xdr:to>
      <xdr:col>5</xdr:col>
      <xdr:colOff>0</xdr:colOff>
      <xdr:row>24</xdr:row>
      <xdr:rowOff>0</xdr:rowOff>
    </xdr:to>
    <xdr:pic>
      <xdr:nvPicPr>
        <xdr:cNvPr id="5" name="Рисунок 9"/>
        <xdr:cNvPicPr>
          <a:picLocks noChangeAspect="1"/>
        </xdr:cNvPicPr>
      </xdr:nvPicPr>
      <xdr:blipFill>
        <a:blip r:embed="rId3" cstate="screen"/>
        <a:stretch>
          <a:fillRect/>
        </a:stretch>
      </xdr:blipFill>
      <xdr:spPr>
        <a:xfrm>
          <a:off x="4568190" y="25426035"/>
          <a:ext cx="1376680" cy="1469390"/>
        </a:xfrm>
        <a:prstGeom prst="rect">
          <a:avLst/>
        </a:prstGeom>
        <a:ln w="0">
          <a:noFill/>
          <a:round/>
        </a:ln>
      </xdr:spPr>
    </xdr:pic>
    <xdr:clientData fLocksWithSheet="0"/>
  </xdr:twoCellAnchor>
  <xdr:twoCellAnchor>
    <xdr:from>
      <xdr:col>4</xdr:col>
      <xdr:colOff>15875</xdr:colOff>
      <xdr:row>26</xdr:row>
      <xdr:rowOff>36830</xdr:rowOff>
    </xdr:from>
    <xdr:to>
      <xdr:col>5</xdr:col>
      <xdr:colOff>0</xdr:colOff>
      <xdr:row>26</xdr:row>
      <xdr:rowOff>1492250</xdr:rowOff>
    </xdr:to>
    <xdr:pic>
      <xdr:nvPicPr>
        <xdr:cNvPr id="6" name="Рисунок 11"/>
        <xdr:cNvPicPr>
          <a:picLocks noChangeAspect="1"/>
        </xdr:cNvPicPr>
      </xdr:nvPicPr>
      <xdr:blipFill>
        <a:blip r:embed="rId4" cstate="screen"/>
        <a:stretch>
          <a:fillRect/>
        </a:stretch>
      </xdr:blipFill>
      <xdr:spPr>
        <a:xfrm>
          <a:off x="4563110" y="29989780"/>
          <a:ext cx="1381760" cy="1455420"/>
        </a:xfrm>
        <a:prstGeom prst="rect">
          <a:avLst/>
        </a:prstGeom>
        <a:ln w="0">
          <a:noFill/>
        </a:ln>
      </xdr:spPr>
    </xdr:pic>
    <xdr:clientData fLocksWithSheet="0"/>
  </xdr:twoCellAnchor>
  <xdr:twoCellAnchor>
    <xdr:from>
      <xdr:col>4</xdr:col>
      <xdr:colOff>16510</xdr:colOff>
      <xdr:row>24</xdr:row>
      <xdr:rowOff>29845</xdr:rowOff>
    </xdr:from>
    <xdr:to>
      <xdr:col>5</xdr:col>
      <xdr:colOff>0</xdr:colOff>
      <xdr:row>24</xdr:row>
      <xdr:rowOff>1481455</xdr:rowOff>
    </xdr:to>
    <xdr:pic>
      <xdr:nvPicPr>
        <xdr:cNvPr id="7" name="Рисунок 13"/>
        <xdr:cNvPicPr>
          <a:picLocks noChangeAspect="1"/>
        </xdr:cNvPicPr>
      </xdr:nvPicPr>
      <xdr:blipFill>
        <a:blip r:embed="rId5" cstate="screen"/>
        <a:stretch>
          <a:fillRect/>
        </a:stretch>
      </xdr:blipFill>
      <xdr:spPr>
        <a:xfrm>
          <a:off x="4563745" y="26925270"/>
          <a:ext cx="1381125" cy="1451610"/>
        </a:xfrm>
        <a:prstGeom prst="rect">
          <a:avLst/>
        </a:prstGeom>
        <a:ln w="0">
          <a:noFill/>
        </a:ln>
      </xdr:spPr>
    </xdr:pic>
    <xdr:clientData fLocksWithSheet="0"/>
  </xdr:twoCellAnchor>
  <xdr:twoCellAnchor>
    <xdr:from>
      <xdr:col>4</xdr:col>
      <xdr:colOff>18415</xdr:colOff>
      <xdr:row>25</xdr:row>
      <xdr:rowOff>31115</xdr:rowOff>
    </xdr:from>
    <xdr:to>
      <xdr:col>5</xdr:col>
      <xdr:colOff>0</xdr:colOff>
      <xdr:row>25</xdr:row>
      <xdr:rowOff>1534160</xdr:rowOff>
    </xdr:to>
    <xdr:pic>
      <xdr:nvPicPr>
        <xdr:cNvPr id="8" name="Рисунок 15"/>
        <xdr:cNvPicPr>
          <a:picLocks noChangeAspect="1"/>
        </xdr:cNvPicPr>
      </xdr:nvPicPr>
      <xdr:blipFill>
        <a:blip r:embed="rId6" cstate="screen"/>
        <a:stretch>
          <a:fillRect/>
        </a:stretch>
      </xdr:blipFill>
      <xdr:spPr>
        <a:xfrm>
          <a:off x="4565650" y="28431490"/>
          <a:ext cx="1379220" cy="1503045"/>
        </a:xfrm>
        <a:prstGeom prst="rect">
          <a:avLst/>
        </a:prstGeom>
        <a:ln w="0">
          <a:noFill/>
          <a:miter/>
        </a:ln>
      </xdr:spPr>
    </xdr:pic>
    <xdr:clientData fLocksWithSheet="0"/>
  </xdr:twoCellAnchor>
  <xdr:twoCellAnchor>
    <xdr:from>
      <xdr:col>4</xdr:col>
      <xdr:colOff>35560</xdr:colOff>
      <xdr:row>85</xdr:row>
      <xdr:rowOff>35560</xdr:rowOff>
    </xdr:from>
    <xdr:to>
      <xdr:col>5</xdr:col>
      <xdr:colOff>0</xdr:colOff>
      <xdr:row>85</xdr:row>
      <xdr:rowOff>1534160</xdr:rowOff>
    </xdr:to>
    <xdr:pic>
      <xdr:nvPicPr>
        <xdr:cNvPr id="9" name="Рисунок 18"/>
        <xdr:cNvPicPr>
          <a:picLocks noChangeAspect="1"/>
        </xdr:cNvPicPr>
      </xdr:nvPicPr>
      <xdr:blipFill>
        <a:blip r:embed="rId7" cstate="screen"/>
        <a:stretch>
          <a:fillRect/>
        </a:stretch>
      </xdr:blipFill>
      <xdr:spPr>
        <a:xfrm>
          <a:off x="4582795" y="107487085"/>
          <a:ext cx="1362075" cy="1498600"/>
        </a:xfrm>
        <a:prstGeom prst="rect">
          <a:avLst/>
        </a:prstGeom>
        <a:ln w="0">
          <a:noFill/>
          <a:miter/>
        </a:ln>
      </xdr:spPr>
    </xdr:pic>
    <xdr:clientData fLocksWithSheet="0"/>
  </xdr:twoCellAnchor>
  <xdr:twoCellAnchor>
    <xdr:from>
      <xdr:col>4</xdr:col>
      <xdr:colOff>16510</xdr:colOff>
      <xdr:row>22</xdr:row>
      <xdr:rowOff>19050</xdr:rowOff>
    </xdr:from>
    <xdr:to>
      <xdr:col>5</xdr:col>
      <xdr:colOff>0</xdr:colOff>
      <xdr:row>22</xdr:row>
      <xdr:rowOff>1454785</xdr:rowOff>
    </xdr:to>
    <xdr:pic>
      <xdr:nvPicPr>
        <xdr:cNvPr id="10" name="Рисунок 2"/>
        <xdr:cNvPicPr>
          <a:picLocks noChangeAspect="1"/>
        </xdr:cNvPicPr>
      </xdr:nvPicPr>
      <xdr:blipFill>
        <a:blip r:embed="rId8" cstate="screen"/>
        <a:stretch>
          <a:fillRect/>
        </a:stretch>
      </xdr:blipFill>
      <xdr:spPr>
        <a:xfrm>
          <a:off x="4563745" y="23933150"/>
          <a:ext cx="1381125" cy="1435735"/>
        </a:xfrm>
        <a:prstGeom prst="rect">
          <a:avLst/>
        </a:prstGeom>
        <a:ln w="0">
          <a:noFill/>
        </a:ln>
      </xdr:spPr>
    </xdr:pic>
    <xdr:clientData fLocksWithSheet="0"/>
  </xdr:twoCellAnchor>
  <xdr:twoCellAnchor>
    <xdr:from>
      <xdr:col>4</xdr:col>
      <xdr:colOff>28575</xdr:colOff>
      <xdr:row>82</xdr:row>
      <xdr:rowOff>31750</xdr:rowOff>
    </xdr:from>
    <xdr:to>
      <xdr:col>5</xdr:col>
      <xdr:colOff>0</xdr:colOff>
      <xdr:row>82</xdr:row>
      <xdr:rowOff>1502410</xdr:rowOff>
    </xdr:to>
    <xdr:pic>
      <xdr:nvPicPr>
        <xdr:cNvPr id="11" name="Рисунок 4"/>
        <xdr:cNvPicPr>
          <a:picLocks noChangeAspect="1"/>
        </xdr:cNvPicPr>
      </xdr:nvPicPr>
      <xdr:blipFill>
        <a:blip r:embed="rId9" cstate="screen"/>
        <a:stretch>
          <a:fillRect/>
        </a:stretch>
      </xdr:blipFill>
      <xdr:spPr>
        <a:xfrm>
          <a:off x="4575810" y="102892225"/>
          <a:ext cx="1369060" cy="1470660"/>
        </a:xfrm>
        <a:prstGeom prst="rect">
          <a:avLst/>
        </a:prstGeom>
        <a:ln w="0">
          <a:noFill/>
        </a:ln>
      </xdr:spPr>
    </xdr:pic>
    <xdr:clientData fLocksWithSheet="0"/>
  </xdr:twoCellAnchor>
  <xdr:twoCellAnchor>
    <xdr:from>
      <xdr:col>4</xdr:col>
      <xdr:colOff>37465</xdr:colOff>
      <xdr:row>39</xdr:row>
      <xdr:rowOff>31750</xdr:rowOff>
    </xdr:from>
    <xdr:to>
      <xdr:col>5</xdr:col>
      <xdr:colOff>0</xdr:colOff>
      <xdr:row>39</xdr:row>
      <xdr:rowOff>1438910</xdr:rowOff>
    </xdr:to>
    <xdr:pic>
      <xdr:nvPicPr>
        <xdr:cNvPr id="12" name="Рисунок 6"/>
        <xdr:cNvPicPr>
          <a:picLocks noChangeAspect="1"/>
        </xdr:cNvPicPr>
      </xdr:nvPicPr>
      <xdr:blipFill>
        <a:blip r:embed="rId10" cstate="screen"/>
        <a:stretch>
          <a:fillRect/>
        </a:stretch>
      </xdr:blipFill>
      <xdr:spPr>
        <a:xfrm>
          <a:off x="4584700" y="45894625"/>
          <a:ext cx="1360170" cy="1407160"/>
        </a:xfrm>
        <a:prstGeom prst="rect">
          <a:avLst/>
        </a:prstGeom>
        <a:ln w="0">
          <a:noFill/>
        </a:ln>
      </xdr:spPr>
    </xdr:pic>
    <xdr:clientData fLocksWithSheet="0"/>
  </xdr:twoCellAnchor>
  <xdr:twoCellAnchor>
    <xdr:from>
      <xdr:col>4</xdr:col>
      <xdr:colOff>16510</xdr:colOff>
      <xdr:row>37</xdr:row>
      <xdr:rowOff>31750</xdr:rowOff>
    </xdr:from>
    <xdr:to>
      <xdr:col>5</xdr:col>
      <xdr:colOff>0</xdr:colOff>
      <xdr:row>37</xdr:row>
      <xdr:rowOff>1512570</xdr:rowOff>
    </xdr:to>
    <xdr:pic>
      <xdr:nvPicPr>
        <xdr:cNvPr id="14" name="Рисунок 16"/>
        <xdr:cNvPicPr>
          <a:picLocks noChangeAspect="1"/>
        </xdr:cNvPicPr>
      </xdr:nvPicPr>
      <xdr:blipFill>
        <a:blip r:embed="rId11" cstate="screen"/>
        <a:stretch>
          <a:fillRect/>
        </a:stretch>
      </xdr:blipFill>
      <xdr:spPr>
        <a:xfrm>
          <a:off x="4563745" y="42846625"/>
          <a:ext cx="1381125" cy="1480820"/>
        </a:xfrm>
        <a:prstGeom prst="rect">
          <a:avLst/>
        </a:prstGeom>
        <a:ln w="0">
          <a:noFill/>
        </a:ln>
      </xdr:spPr>
    </xdr:pic>
    <xdr:clientData fLocksWithSheet="0"/>
  </xdr:twoCellAnchor>
  <xdr:twoCellAnchor>
    <xdr:from>
      <xdr:col>4</xdr:col>
      <xdr:colOff>38100</xdr:colOff>
      <xdr:row>21</xdr:row>
      <xdr:rowOff>36195</xdr:rowOff>
    </xdr:from>
    <xdr:to>
      <xdr:col>5</xdr:col>
      <xdr:colOff>0</xdr:colOff>
      <xdr:row>21</xdr:row>
      <xdr:rowOff>1504950</xdr:rowOff>
    </xdr:to>
    <xdr:pic>
      <xdr:nvPicPr>
        <xdr:cNvPr id="15" name="Рисунок 18"/>
        <xdr:cNvPicPr>
          <a:picLocks noChangeAspect="1"/>
        </xdr:cNvPicPr>
      </xdr:nvPicPr>
      <xdr:blipFill>
        <a:blip r:embed="rId12" cstate="screen"/>
        <a:stretch>
          <a:fillRect/>
        </a:stretch>
      </xdr:blipFill>
      <xdr:spPr>
        <a:xfrm>
          <a:off x="4585335" y="22426295"/>
          <a:ext cx="1359535" cy="1468755"/>
        </a:xfrm>
        <a:prstGeom prst="rect">
          <a:avLst/>
        </a:prstGeom>
        <a:ln w="0">
          <a:noFill/>
        </a:ln>
      </xdr:spPr>
    </xdr:pic>
    <xdr:clientData fLocksWithSheet="0"/>
  </xdr:twoCellAnchor>
  <xdr:twoCellAnchor>
    <xdr:from>
      <xdr:col>4</xdr:col>
      <xdr:colOff>26670</xdr:colOff>
      <xdr:row>81</xdr:row>
      <xdr:rowOff>15875</xdr:rowOff>
    </xdr:from>
    <xdr:to>
      <xdr:col>5</xdr:col>
      <xdr:colOff>0</xdr:colOff>
      <xdr:row>81</xdr:row>
      <xdr:rowOff>1503680</xdr:rowOff>
    </xdr:to>
    <xdr:pic>
      <xdr:nvPicPr>
        <xdr:cNvPr id="16" name="Рисунок 20"/>
        <xdr:cNvPicPr>
          <a:picLocks noChangeAspect="1"/>
        </xdr:cNvPicPr>
      </xdr:nvPicPr>
      <xdr:blipFill>
        <a:blip r:embed="rId13" cstate="screen"/>
        <a:stretch>
          <a:fillRect/>
        </a:stretch>
      </xdr:blipFill>
      <xdr:spPr>
        <a:xfrm>
          <a:off x="4573905" y="101361875"/>
          <a:ext cx="1370965" cy="1487805"/>
        </a:xfrm>
        <a:prstGeom prst="rect">
          <a:avLst/>
        </a:prstGeom>
        <a:ln w="0">
          <a:noFill/>
        </a:ln>
      </xdr:spPr>
    </xdr:pic>
    <xdr:clientData fLocksWithSheet="0"/>
  </xdr:twoCellAnchor>
  <xdr:twoCellAnchor>
    <xdr:from>
      <xdr:col>4</xdr:col>
      <xdr:colOff>36830</xdr:colOff>
      <xdr:row>78</xdr:row>
      <xdr:rowOff>30480</xdr:rowOff>
    </xdr:from>
    <xdr:to>
      <xdr:col>5</xdr:col>
      <xdr:colOff>0</xdr:colOff>
      <xdr:row>78</xdr:row>
      <xdr:rowOff>1505585</xdr:rowOff>
    </xdr:to>
    <xdr:pic>
      <xdr:nvPicPr>
        <xdr:cNvPr id="17" name="Рисунок 22"/>
        <xdr:cNvPicPr>
          <a:picLocks noChangeAspect="1"/>
        </xdr:cNvPicPr>
      </xdr:nvPicPr>
      <xdr:blipFill>
        <a:blip r:embed="rId14" cstate="screen"/>
        <a:stretch>
          <a:fillRect/>
        </a:stretch>
      </xdr:blipFill>
      <xdr:spPr>
        <a:xfrm>
          <a:off x="4584065" y="98042730"/>
          <a:ext cx="1360805" cy="1475105"/>
        </a:xfrm>
        <a:prstGeom prst="rect">
          <a:avLst/>
        </a:prstGeom>
        <a:ln w="0">
          <a:noFill/>
        </a:ln>
      </xdr:spPr>
    </xdr:pic>
    <xdr:clientData fLocksWithSheet="0"/>
  </xdr:twoCellAnchor>
  <xdr:twoCellAnchor>
    <xdr:from>
      <xdr:col>4</xdr:col>
      <xdr:colOff>16510</xdr:colOff>
      <xdr:row>27</xdr:row>
      <xdr:rowOff>34925</xdr:rowOff>
    </xdr:from>
    <xdr:to>
      <xdr:col>5</xdr:col>
      <xdr:colOff>0</xdr:colOff>
      <xdr:row>27</xdr:row>
      <xdr:rowOff>1524000</xdr:rowOff>
    </xdr:to>
    <xdr:pic>
      <xdr:nvPicPr>
        <xdr:cNvPr id="19" name="Рисунок 18"/>
        <xdr:cNvPicPr>
          <a:picLocks noChangeAspect="1"/>
        </xdr:cNvPicPr>
      </xdr:nvPicPr>
      <xdr:blipFill>
        <a:blip r:embed="rId15" cstate="screen"/>
        <a:stretch>
          <a:fillRect/>
        </a:stretch>
      </xdr:blipFill>
      <xdr:spPr>
        <a:xfrm>
          <a:off x="4563745" y="31492825"/>
          <a:ext cx="1381125" cy="1489075"/>
        </a:xfrm>
        <a:prstGeom prst="rect">
          <a:avLst/>
        </a:prstGeom>
      </xdr:spPr>
    </xdr:pic>
    <xdr:clientData fLocksWithSheet="0"/>
  </xdr:twoCellAnchor>
  <xdr:twoCellAnchor>
    <xdr:from>
      <xdr:col>4</xdr:col>
      <xdr:colOff>37465</xdr:colOff>
      <xdr:row>28</xdr:row>
      <xdr:rowOff>29210</xdr:rowOff>
    </xdr:from>
    <xdr:to>
      <xdr:col>5</xdr:col>
      <xdr:colOff>0</xdr:colOff>
      <xdr:row>28</xdr:row>
      <xdr:rowOff>1600200</xdr:rowOff>
    </xdr:to>
    <xdr:pic>
      <xdr:nvPicPr>
        <xdr:cNvPr id="24" name="Рисунок 23"/>
        <xdr:cNvPicPr>
          <a:picLocks noChangeAspect="1"/>
        </xdr:cNvPicPr>
      </xdr:nvPicPr>
      <xdr:blipFill>
        <a:blip r:embed="rId16" cstate="screen"/>
        <a:stretch>
          <a:fillRect/>
        </a:stretch>
      </xdr:blipFill>
      <xdr:spPr>
        <a:xfrm>
          <a:off x="4584700" y="33020635"/>
          <a:ext cx="1360170" cy="1570990"/>
        </a:xfrm>
        <a:prstGeom prst="rect">
          <a:avLst/>
        </a:prstGeom>
      </xdr:spPr>
    </xdr:pic>
    <xdr:clientData fLocksWithSheet="0"/>
  </xdr:twoCellAnchor>
  <xdr:twoCellAnchor>
    <xdr:from>
      <xdr:col>4</xdr:col>
      <xdr:colOff>28575</xdr:colOff>
      <xdr:row>49</xdr:row>
      <xdr:rowOff>28575</xdr:rowOff>
    </xdr:from>
    <xdr:to>
      <xdr:col>4</xdr:col>
      <xdr:colOff>1400810</xdr:colOff>
      <xdr:row>49</xdr:row>
      <xdr:rowOff>1423035</xdr:rowOff>
    </xdr:to>
    <xdr:pic>
      <xdr:nvPicPr>
        <xdr:cNvPr id="30" name="Рисунок 8"/>
        <xdr:cNvPicPr>
          <a:picLocks noChangeAspect="1"/>
        </xdr:cNvPicPr>
      </xdr:nvPicPr>
      <xdr:blipFill>
        <a:blip r:embed="rId17" cstate="screen"/>
        <a:stretch>
          <a:fillRect/>
        </a:stretch>
      </xdr:blipFill>
      <xdr:spPr>
        <a:xfrm>
          <a:off x="4575810" y="57073800"/>
          <a:ext cx="1369060" cy="1394460"/>
        </a:xfrm>
        <a:prstGeom prst="rect">
          <a:avLst/>
        </a:prstGeom>
        <a:ln w="0">
          <a:noFill/>
        </a:ln>
      </xdr:spPr>
    </xdr:pic>
    <xdr:clientData fLocksWithSheet="0"/>
  </xdr:twoCellAnchor>
  <xdr:twoCellAnchor>
    <xdr:from>
      <xdr:col>4</xdr:col>
      <xdr:colOff>21590</xdr:colOff>
      <xdr:row>51</xdr:row>
      <xdr:rowOff>27305</xdr:rowOff>
    </xdr:from>
    <xdr:to>
      <xdr:col>5</xdr:col>
      <xdr:colOff>90805</xdr:colOff>
      <xdr:row>51</xdr:row>
      <xdr:rowOff>1559560</xdr:rowOff>
    </xdr:to>
    <xdr:pic>
      <xdr:nvPicPr>
        <xdr:cNvPr id="36" name="Рисунок 35"/>
        <xdr:cNvPicPr>
          <a:picLocks noChangeAspect="1"/>
        </xdr:cNvPicPr>
      </xdr:nvPicPr>
      <xdr:blipFill>
        <a:blip r:embed="rId18" cstate="screen"/>
        <a:stretch>
          <a:fillRect/>
        </a:stretch>
      </xdr:blipFill>
      <xdr:spPr>
        <a:xfrm>
          <a:off x="4568825" y="60139580"/>
          <a:ext cx="1466850" cy="1532255"/>
        </a:xfrm>
        <a:prstGeom prst="rect">
          <a:avLst/>
        </a:prstGeom>
      </xdr:spPr>
    </xdr:pic>
    <xdr:clientData fLocksWithSheet="0"/>
  </xdr:twoCellAnchor>
  <xdr:twoCellAnchor>
    <xdr:from>
      <xdr:col>4</xdr:col>
      <xdr:colOff>37465</xdr:colOff>
      <xdr:row>38</xdr:row>
      <xdr:rowOff>30480</xdr:rowOff>
    </xdr:from>
    <xdr:to>
      <xdr:col>5</xdr:col>
      <xdr:colOff>0</xdr:colOff>
      <xdr:row>38</xdr:row>
      <xdr:rowOff>1495425</xdr:rowOff>
    </xdr:to>
    <xdr:pic>
      <xdr:nvPicPr>
        <xdr:cNvPr id="23" name="Рисунок 22"/>
        <xdr:cNvPicPr>
          <a:picLocks noChangeAspect="1"/>
        </xdr:cNvPicPr>
      </xdr:nvPicPr>
      <xdr:blipFill>
        <a:blip r:embed="rId19" cstate="screen"/>
        <a:stretch>
          <a:fillRect/>
        </a:stretch>
      </xdr:blipFill>
      <xdr:spPr>
        <a:xfrm>
          <a:off x="4584700" y="44388405"/>
          <a:ext cx="1360170" cy="1464945"/>
        </a:xfrm>
        <a:prstGeom prst="rect">
          <a:avLst/>
        </a:prstGeom>
      </xdr:spPr>
    </xdr:pic>
    <xdr:clientData fLocksWithSheet="0"/>
  </xdr:twoCellAnchor>
  <xdr:twoCellAnchor>
    <xdr:from>
      <xdr:col>4</xdr:col>
      <xdr:colOff>47625</xdr:colOff>
      <xdr:row>107</xdr:row>
      <xdr:rowOff>31115</xdr:rowOff>
    </xdr:from>
    <xdr:to>
      <xdr:col>5</xdr:col>
      <xdr:colOff>0</xdr:colOff>
      <xdr:row>107</xdr:row>
      <xdr:rowOff>1816735</xdr:rowOff>
    </xdr:to>
    <xdr:pic>
      <xdr:nvPicPr>
        <xdr:cNvPr id="26" name="Рисунок 25"/>
        <xdr:cNvPicPr>
          <a:picLocks noChangeAspect="1"/>
        </xdr:cNvPicPr>
      </xdr:nvPicPr>
      <xdr:blipFill>
        <a:blip r:embed="rId20" cstate="screen"/>
        <a:stretch>
          <a:fillRect/>
        </a:stretch>
      </xdr:blipFill>
      <xdr:spPr>
        <a:xfrm>
          <a:off x="4594860" y="136099550"/>
          <a:ext cx="1350010" cy="1785620"/>
        </a:xfrm>
        <a:prstGeom prst="rect">
          <a:avLst/>
        </a:prstGeom>
      </xdr:spPr>
    </xdr:pic>
    <xdr:clientData fLocksWithSheet="0"/>
  </xdr:twoCellAnchor>
  <xdr:twoCellAnchor>
    <xdr:from>
      <xdr:col>4</xdr:col>
      <xdr:colOff>48260</xdr:colOff>
      <xdr:row>104</xdr:row>
      <xdr:rowOff>45085</xdr:rowOff>
    </xdr:from>
    <xdr:to>
      <xdr:col>5</xdr:col>
      <xdr:colOff>0</xdr:colOff>
      <xdr:row>104</xdr:row>
      <xdr:rowOff>1826260</xdr:rowOff>
    </xdr:to>
    <xdr:pic>
      <xdr:nvPicPr>
        <xdr:cNvPr id="29" name="Рисунок 28"/>
        <xdr:cNvPicPr>
          <a:picLocks noChangeAspect="1"/>
        </xdr:cNvPicPr>
      </xdr:nvPicPr>
      <xdr:blipFill>
        <a:blip r:embed="rId21" cstate="screen"/>
        <a:stretch>
          <a:fillRect/>
        </a:stretch>
      </xdr:blipFill>
      <xdr:spPr>
        <a:xfrm>
          <a:off x="4595495" y="130541395"/>
          <a:ext cx="1349375" cy="1781175"/>
        </a:xfrm>
        <a:prstGeom prst="rect">
          <a:avLst/>
        </a:prstGeom>
      </xdr:spPr>
    </xdr:pic>
    <xdr:clientData fLocksWithSheet="0"/>
  </xdr:twoCellAnchor>
  <xdr:twoCellAnchor>
    <xdr:from>
      <xdr:col>4</xdr:col>
      <xdr:colOff>36830</xdr:colOff>
      <xdr:row>105</xdr:row>
      <xdr:rowOff>41910</xdr:rowOff>
    </xdr:from>
    <xdr:to>
      <xdr:col>5</xdr:col>
      <xdr:colOff>0</xdr:colOff>
      <xdr:row>105</xdr:row>
      <xdr:rowOff>1807210</xdr:rowOff>
    </xdr:to>
    <xdr:pic>
      <xdr:nvPicPr>
        <xdr:cNvPr id="34" name="Рисунок 33"/>
        <xdr:cNvPicPr>
          <a:picLocks noChangeAspect="1"/>
        </xdr:cNvPicPr>
      </xdr:nvPicPr>
      <xdr:blipFill>
        <a:blip r:embed="rId22" cstate="screen"/>
        <a:stretch>
          <a:fillRect/>
        </a:stretch>
      </xdr:blipFill>
      <xdr:spPr>
        <a:xfrm>
          <a:off x="4584065" y="132405120"/>
          <a:ext cx="1360805" cy="1765300"/>
        </a:xfrm>
        <a:prstGeom prst="rect">
          <a:avLst/>
        </a:prstGeom>
      </xdr:spPr>
    </xdr:pic>
    <xdr:clientData fLocksWithSheet="0"/>
  </xdr:twoCellAnchor>
  <xdr:twoCellAnchor>
    <xdr:from>
      <xdr:col>4</xdr:col>
      <xdr:colOff>44450</xdr:colOff>
      <xdr:row>106</xdr:row>
      <xdr:rowOff>26035</xdr:rowOff>
    </xdr:from>
    <xdr:to>
      <xdr:col>5</xdr:col>
      <xdr:colOff>0</xdr:colOff>
      <xdr:row>106</xdr:row>
      <xdr:rowOff>1835785</xdr:rowOff>
    </xdr:to>
    <xdr:pic>
      <xdr:nvPicPr>
        <xdr:cNvPr id="41" name="Рисунок 40"/>
        <xdr:cNvPicPr>
          <a:picLocks noChangeAspect="1"/>
        </xdr:cNvPicPr>
      </xdr:nvPicPr>
      <xdr:blipFill>
        <a:blip r:embed="rId23" cstate="screen"/>
        <a:stretch>
          <a:fillRect/>
        </a:stretch>
      </xdr:blipFill>
      <xdr:spPr>
        <a:xfrm>
          <a:off x="4591685" y="134218045"/>
          <a:ext cx="1353185" cy="1809750"/>
        </a:xfrm>
        <a:prstGeom prst="rect">
          <a:avLst/>
        </a:prstGeom>
      </xdr:spPr>
    </xdr:pic>
    <xdr:clientData fLocksWithSheet="0"/>
  </xdr:twoCellAnchor>
  <xdr:twoCellAnchor>
    <xdr:from>
      <xdr:col>4</xdr:col>
      <xdr:colOff>23495</xdr:colOff>
      <xdr:row>108</xdr:row>
      <xdr:rowOff>35560</xdr:rowOff>
    </xdr:from>
    <xdr:to>
      <xdr:col>5</xdr:col>
      <xdr:colOff>0</xdr:colOff>
      <xdr:row>108</xdr:row>
      <xdr:rowOff>1819910</xdr:rowOff>
    </xdr:to>
    <xdr:pic>
      <xdr:nvPicPr>
        <xdr:cNvPr id="28" name="Рисунок 27"/>
        <xdr:cNvPicPr>
          <a:picLocks noChangeAspect="1"/>
        </xdr:cNvPicPr>
      </xdr:nvPicPr>
      <xdr:blipFill>
        <a:blip r:embed="rId24" cstate="screen"/>
        <a:stretch>
          <a:fillRect/>
        </a:stretch>
      </xdr:blipFill>
      <xdr:spPr>
        <a:xfrm>
          <a:off x="4570730" y="137961370"/>
          <a:ext cx="1374140" cy="1784350"/>
        </a:xfrm>
        <a:prstGeom prst="rect">
          <a:avLst/>
        </a:prstGeom>
      </xdr:spPr>
    </xdr:pic>
    <xdr:clientData fLocksWithSheet="0"/>
  </xdr:twoCellAnchor>
  <xdr:twoCellAnchor>
    <xdr:from>
      <xdr:col>4</xdr:col>
      <xdr:colOff>27940</xdr:colOff>
      <xdr:row>29</xdr:row>
      <xdr:rowOff>84455</xdr:rowOff>
    </xdr:from>
    <xdr:to>
      <xdr:col>4</xdr:col>
      <xdr:colOff>1353820</xdr:colOff>
      <xdr:row>29</xdr:row>
      <xdr:rowOff>1475105</xdr:rowOff>
    </xdr:to>
    <xdr:pic>
      <xdr:nvPicPr>
        <xdr:cNvPr id="48282235" name="Изображение 48282234"/>
        <xdr:cNvPicPr>
          <a:picLocks noChangeAspect="1"/>
        </xdr:cNvPicPr>
      </xdr:nvPicPr>
      <xdr:blipFill>
        <a:blip r:embed="rId25" cstate="screen"/>
        <a:stretch>
          <a:fillRect/>
        </a:stretch>
      </xdr:blipFill>
      <xdr:spPr>
        <a:xfrm>
          <a:off x="4575175" y="34695130"/>
          <a:ext cx="1325880" cy="1390650"/>
        </a:xfrm>
        <a:prstGeom prst="rect">
          <a:avLst/>
        </a:prstGeom>
      </xdr:spPr>
    </xdr:pic>
    <xdr:clientData fLocksWithSheet="0"/>
  </xdr:twoCellAnchor>
  <xdr:twoCellAnchor>
    <xdr:from>
      <xdr:col>4</xdr:col>
      <xdr:colOff>75247</xdr:colOff>
      <xdr:row>101</xdr:row>
      <xdr:rowOff>24479</xdr:rowOff>
    </xdr:from>
    <xdr:to>
      <xdr:col>4</xdr:col>
      <xdr:colOff>1342739</xdr:colOff>
      <xdr:row>101</xdr:row>
      <xdr:rowOff>1358646</xdr:rowOff>
    </xdr:to>
    <xdr:pic>
      <xdr:nvPicPr>
        <xdr:cNvPr id="40" name="Рисунок 39"/>
        <xdr:cNvPicPr>
          <a:picLocks noChangeAspect="1"/>
        </xdr:cNvPicPr>
      </xdr:nvPicPr>
      <xdr:blipFill>
        <a:blip r:embed="rId26" cstate="screen"/>
        <a:stretch>
          <a:fillRect/>
        </a:stretch>
      </xdr:blipFill>
      <xdr:spPr>
        <a:xfrm rot="5400000">
          <a:off x="4588510" y="127572135"/>
          <a:ext cx="1334770" cy="1267460"/>
        </a:xfrm>
        <a:prstGeom prst="rect">
          <a:avLst/>
        </a:prstGeom>
      </xdr:spPr>
    </xdr:pic>
    <xdr:clientData fLocksWithSheet="0"/>
  </xdr:twoCellAnchor>
  <xdr:twoCellAnchor>
    <xdr:from>
      <xdr:col>4</xdr:col>
      <xdr:colOff>31750</xdr:colOff>
      <xdr:row>62</xdr:row>
      <xdr:rowOff>53340</xdr:rowOff>
    </xdr:from>
    <xdr:to>
      <xdr:col>5</xdr:col>
      <xdr:colOff>0</xdr:colOff>
      <xdr:row>62</xdr:row>
      <xdr:rowOff>1562100</xdr:rowOff>
    </xdr:to>
    <xdr:pic>
      <xdr:nvPicPr>
        <xdr:cNvPr id="31" name="Рисунок 30"/>
        <xdr:cNvPicPr>
          <a:picLocks noChangeAspect="1"/>
        </xdr:cNvPicPr>
      </xdr:nvPicPr>
      <xdr:blipFill>
        <a:blip r:embed="rId27" cstate="screen"/>
        <a:stretch>
          <a:fillRect/>
        </a:stretch>
      </xdr:blipFill>
      <xdr:spPr>
        <a:xfrm>
          <a:off x="4578985" y="74573765"/>
          <a:ext cx="1365885" cy="1508760"/>
        </a:xfrm>
        <a:prstGeom prst="rect">
          <a:avLst/>
        </a:prstGeom>
      </xdr:spPr>
    </xdr:pic>
    <xdr:clientData fLocksWithSheet="0"/>
  </xdr:twoCellAnchor>
  <xdr:twoCellAnchor>
    <xdr:from>
      <xdr:col>4</xdr:col>
      <xdr:colOff>36830</xdr:colOff>
      <xdr:row>84</xdr:row>
      <xdr:rowOff>27940</xdr:rowOff>
    </xdr:from>
    <xdr:to>
      <xdr:col>5</xdr:col>
      <xdr:colOff>90805</xdr:colOff>
      <xdr:row>84</xdr:row>
      <xdr:rowOff>1523365</xdr:rowOff>
    </xdr:to>
    <xdr:pic>
      <xdr:nvPicPr>
        <xdr:cNvPr id="112509786" name="Рисунок 112509785"/>
        <xdr:cNvPicPr>
          <a:picLocks noChangeAspect="1"/>
        </xdr:cNvPicPr>
      </xdr:nvPicPr>
      <xdr:blipFill>
        <a:blip r:embed="rId28" cstate="screen"/>
        <a:stretch>
          <a:fillRect/>
        </a:stretch>
      </xdr:blipFill>
      <xdr:spPr>
        <a:xfrm>
          <a:off x="4584065" y="105945940"/>
          <a:ext cx="1451610" cy="1495425"/>
        </a:xfrm>
        <a:prstGeom prst="rect">
          <a:avLst/>
        </a:prstGeom>
      </xdr:spPr>
    </xdr:pic>
    <xdr:clientData fLocksWithSheet="0"/>
  </xdr:twoCellAnchor>
  <xdr:twoCellAnchor>
    <xdr:from>
      <xdr:col>4</xdr:col>
      <xdr:colOff>31750</xdr:colOff>
      <xdr:row>50</xdr:row>
      <xdr:rowOff>31750</xdr:rowOff>
    </xdr:from>
    <xdr:to>
      <xdr:col>5</xdr:col>
      <xdr:colOff>0</xdr:colOff>
      <xdr:row>50</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r:embed="rId29" cstate="screen"/>
        <a:srcRect/>
        <a:stretch>
          <a:fillRect/>
        </a:stretch>
      </xdr:blipFill>
      <xdr:spPr>
        <a:xfrm>
          <a:off x="4578985" y="58629550"/>
          <a:ext cx="136588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88</xdr:row>
      <xdr:rowOff>22225</xdr:rowOff>
    </xdr:from>
    <xdr:to>
      <xdr:col>5</xdr:col>
      <xdr:colOff>0</xdr:colOff>
      <xdr:row>88</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r:embed="rId30" cstate="screen"/>
        <a:srcRect/>
        <a:stretch>
          <a:fillRect/>
        </a:stretch>
      </xdr:blipFill>
      <xdr:spPr>
        <a:xfrm>
          <a:off x="4565650" y="110788450"/>
          <a:ext cx="137922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60</xdr:row>
      <xdr:rowOff>20955</xdr:rowOff>
    </xdr:from>
    <xdr:to>
      <xdr:col>4</xdr:col>
      <xdr:colOff>1368425</xdr:colOff>
      <xdr:row>60</xdr:row>
      <xdr:rowOff>1399540</xdr:rowOff>
    </xdr:to>
    <xdr:pic>
      <xdr:nvPicPr>
        <xdr:cNvPr id="45" name="Рисунок 24"/>
        <xdr:cNvPicPr>
          <a:picLocks noChangeAspect="1"/>
        </xdr:cNvPicPr>
      </xdr:nvPicPr>
      <xdr:blipFill>
        <a:blip r:embed="rId31" cstate="screen"/>
        <a:stretch>
          <a:fillRect/>
        </a:stretch>
      </xdr:blipFill>
      <xdr:spPr>
        <a:xfrm>
          <a:off x="4568190" y="71455280"/>
          <a:ext cx="1347470" cy="1378585"/>
        </a:xfrm>
        <a:prstGeom prst="rect">
          <a:avLst/>
        </a:prstGeom>
        <a:ln w="0">
          <a:noFill/>
        </a:ln>
      </xdr:spPr>
    </xdr:pic>
    <xdr:clientData fLocksWithSheet="0"/>
  </xdr:twoCellAnchor>
  <xdr:twoCellAnchor>
    <xdr:from>
      <xdr:col>4</xdr:col>
      <xdr:colOff>20955</xdr:colOff>
      <xdr:row>11</xdr:row>
      <xdr:rowOff>20955</xdr:rowOff>
    </xdr:from>
    <xdr:to>
      <xdr:col>5</xdr:col>
      <xdr:colOff>0</xdr:colOff>
      <xdr:row>11</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r:embed="rId32" cstate="screen"/>
        <a:srcRect/>
        <a:stretch>
          <a:fillRect/>
        </a:stretch>
      </xdr:blipFill>
      <xdr:spPr>
        <a:xfrm>
          <a:off x="4568190" y="8295005"/>
          <a:ext cx="137668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16</xdr:row>
      <xdr:rowOff>42545</xdr:rowOff>
    </xdr:from>
    <xdr:to>
      <xdr:col>5</xdr:col>
      <xdr:colOff>0</xdr:colOff>
      <xdr:row>16</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r:embed="rId33" cstate="screen"/>
        <a:srcRect/>
        <a:stretch>
          <a:fillRect/>
        </a:stretch>
      </xdr:blipFill>
      <xdr:spPr>
        <a:xfrm>
          <a:off x="4578985" y="14860270"/>
          <a:ext cx="136588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20</xdr:row>
      <xdr:rowOff>21590</xdr:rowOff>
    </xdr:from>
    <xdr:to>
      <xdr:col>5</xdr:col>
      <xdr:colOff>75565</xdr:colOff>
      <xdr:row>20</xdr:row>
      <xdr:rowOff>1485900</xdr:rowOff>
    </xdr:to>
    <xdr:pic>
      <xdr:nvPicPr>
        <xdr:cNvPr id="52" name="Рисунок 51"/>
        <xdr:cNvPicPr>
          <a:picLocks noChangeAspect="1"/>
        </xdr:cNvPicPr>
      </xdr:nvPicPr>
      <xdr:blipFill>
        <a:blip r:embed="rId34" cstate="screen"/>
        <a:stretch>
          <a:fillRect/>
        </a:stretch>
      </xdr:blipFill>
      <xdr:spPr>
        <a:xfrm>
          <a:off x="4568190" y="20906740"/>
          <a:ext cx="1452245" cy="1464310"/>
        </a:xfrm>
        <a:prstGeom prst="rect">
          <a:avLst/>
        </a:prstGeom>
      </xdr:spPr>
    </xdr:pic>
    <xdr:clientData fLocksWithSheet="0"/>
  </xdr:twoCellAnchor>
  <xdr:twoCellAnchor>
    <xdr:from>
      <xdr:col>4</xdr:col>
      <xdr:colOff>20955</xdr:colOff>
      <xdr:row>18</xdr:row>
      <xdr:rowOff>21590</xdr:rowOff>
    </xdr:from>
    <xdr:to>
      <xdr:col>5</xdr:col>
      <xdr:colOff>0</xdr:colOff>
      <xdr:row>18</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r:embed="rId35" cstate="screen"/>
        <a:srcRect/>
        <a:stretch>
          <a:fillRect/>
        </a:stretch>
      </xdr:blipFill>
      <xdr:spPr>
        <a:xfrm>
          <a:off x="4568190" y="17915890"/>
          <a:ext cx="137668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19</xdr:row>
      <xdr:rowOff>21590</xdr:rowOff>
    </xdr:from>
    <xdr:to>
      <xdr:col>5</xdr:col>
      <xdr:colOff>0</xdr:colOff>
      <xdr:row>19</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r:embed="rId36" cstate="screen"/>
        <a:srcRect/>
        <a:stretch>
          <a:fillRect/>
        </a:stretch>
      </xdr:blipFill>
      <xdr:spPr>
        <a:xfrm>
          <a:off x="4578985" y="19411315"/>
          <a:ext cx="136588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77</xdr:row>
      <xdr:rowOff>31750</xdr:rowOff>
    </xdr:from>
    <xdr:to>
      <xdr:col>5</xdr:col>
      <xdr:colOff>0</xdr:colOff>
      <xdr:row>77</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r:embed="rId37" cstate="screen"/>
        <a:srcRect/>
        <a:stretch>
          <a:fillRect/>
        </a:stretch>
      </xdr:blipFill>
      <xdr:spPr>
        <a:xfrm>
          <a:off x="4578985" y="96548575"/>
          <a:ext cx="136588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64</xdr:row>
      <xdr:rowOff>27305</xdr:rowOff>
    </xdr:from>
    <xdr:to>
      <xdr:col>5</xdr:col>
      <xdr:colOff>0</xdr:colOff>
      <xdr:row>64</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r:embed="rId38" cstate="screen"/>
        <a:srcRect/>
        <a:stretch>
          <a:fillRect/>
        </a:stretch>
      </xdr:blipFill>
      <xdr:spPr>
        <a:xfrm>
          <a:off x="4578985" y="77500480"/>
          <a:ext cx="136588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7</xdr:row>
      <xdr:rowOff>41275</xdr:rowOff>
    </xdr:from>
    <xdr:to>
      <xdr:col>4</xdr:col>
      <xdr:colOff>1369060</xdr:colOff>
      <xdr:row>7</xdr:row>
      <xdr:rowOff>1421765</xdr:rowOff>
    </xdr:to>
    <xdr:pic>
      <xdr:nvPicPr>
        <xdr:cNvPr id="56" name="Рисунок 55"/>
        <xdr:cNvPicPr>
          <a:picLocks noChangeAspect="1"/>
        </xdr:cNvPicPr>
      </xdr:nvPicPr>
      <xdr:blipFill>
        <a:blip r:embed="rId39" cstate="screen"/>
        <a:stretch>
          <a:fillRect/>
        </a:stretch>
      </xdr:blipFill>
      <xdr:spPr>
        <a:xfrm>
          <a:off x="4607560" y="3651250"/>
          <a:ext cx="1308735" cy="1380490"/>
        </a:xfrm>
        <a:prstGeom prst="rect">
          <a:avLst/>
        </a:prstGeom>
      </xdr:spPr>
    </xdr:pic>
    <xdr:clientData fLocksWithSheet="0"/>
  </xdr:twoCellAnchor>
  <xdr:twoCellAnchor>
    <xdr:from>
      <xdr:col>4</xdr:col>
      <xdr:colOff>60325</xdr:colOff>
      <xdr:row>7</xdr:row>
      <xdr:rowOff>1498600</xdr:rowOff>
    </xdr:from>
    <xdr:to>
      <xdr:col>4</xdr:col>
      <xdr:colOff>1337310</xdr:colOff>
      <xdr:row>8</xdr:row>
      <xdr:rowOff>1330325</xdr:rowOff>
    </xdr:to>
    <xdr:pic>
      <xdr:nvPicPr>
        <xdr:cNvPr id="57" name="Рисунок 56"/>
        <xdr:cNvPicPr>
          <a:picLocks noChangeAspect="1"/>
        </xdr:cNvPicPr>
      </xdr:nvPicPr>
      <xdr:blipFill>
        <a:blip r:embed="rId40" cstate="screen"/>
        <a:stretch>
          <a:fillRect/>
        </a:stretch>
      </xdr:blipFill>
      <xdr:spPr>
        <a:xfrm>
          <a:off x="4607560" y="5108575"/>
          <a:ext cx="1276985" cy="1346200"/>
        </a:xfrm>
        <a:prstGeom prst="rect">
          <a:avLst/>
        </a:prstGeom>
      </xdr:spPr>
    </xdr:pic>
    <xdr:clientData fLocksWithSheet="0"/>
  </xdr:twoCellAnchor>
  <xdr:twoCellAnchor>
    <xdr:from>
      <xdr:col>4</xdr:col>
      <xdr:colOff>42545</xdr:colOff>
      <xdr:row>36</xdr:row>
      <xdr:rowOff>31750</xdr:rowOff>
    </xdr:from>
    <xdr:to>
      <xdr:col>5</xdr:col>
      <xdr:colOff>0</xdr:colOff>
      <xdr:row>36</xdr:row>
      <xdr:rowOff>1487170</xdr:rowOff>
    </xdr:to>
    <xdr:pic>
      <xdr:nvPicPr>
        <xdr:cNvPr id="60" name="Рисунок 59"/>
        <xdr:cNvPicPr>
          <a:picLocks noChangeAspect="1"/>
        </xdr:cNvPicPr>
      </xdr:nvPicPr>
      <xdr:blipFill>
        <a:blip r:embed="rId41" cstate="screen"/>
        <a:stretch>
          <a:fillRect/>
        </a:stretch>
      </xdr:blipFill>
      <xdr:spPr>
        <a:xfrm>
          <a:off x="4589780" y="41332150"/>
          <a:ext cx="1355090" cy="1455420"/>
        </a:xfrm>
        <a:prstGeom prst="rect">
          <a:avLst/>
        </a:prstGeom>
      </xdr:spPr>
    </xdr:pic>
    <xdr:clientData fLocksWithSheet="0"/>
  </xdr:twoCellAnchor>
  <xdr:twoCellAnchor>
    <xdr:from>
      <xdr:col>4</xdr:col>
      <xdr:colOff>20955</xdr:colOff>
      <xdr:row>17</xdr:row>
      <xdr:rowOff>31750</xdr:rowOff>
    </xdr:from>
    <xdr:to>
      <xdr:col>5</xdr:col>
      <xdr:colOff>0</xdr:colOff>
      <xdr:row>17</xdr:row>
      <xdr:rowOff>1497965</xdr:rowOff>
    </xdr:to>
    <xdr:pic>
      <xdr:nvPicPr>
        <xdr:cNvPr id="61" name="Рисунок 60"/>
        <xdr:cNvPicPr>
          <a:picLocks noChangeAspect="1"/>
        </xdr:cNvPicPr>
      </xdr:nvPicPr>
      <xdr:blipFill>
        <a:blip r:embed="rId42" cstate="screen"/>
        <a:stretch>
          <a:fillRect/>
        </a:stretch>
      </xdr:blipFill>
      <xdr:spPr>
        <a:xfrm>
          <a:off x="4568190" y="16402050"/>
          <a:ext cx="1376680" cy="1466215"/>
        </a:xfrm>
        <a:prstGeom prst="rect">
          <a:avLst/>
        </a:prstGeom>
      </xdr:spPr>
    </xdr:pic>
    <xdr:clientData fLocksWithSheet="0"/>
  </xdr:twoCellAnchor>
  <xdr:twoCellAnchor>
    <xdr:from>
      <xdr:col>4</xdr:col>
      <xdr:colOff>31750</xdr:colOff>
      <xdr:row>47</xdr:row>
      <xdr:rowOff>31750</xdr:rowOff>
    </xdr:from>
    <xdr:to>
      <xdr:col>5</xdr:col>
      <xdr:colOff>0</xdr:colOff>
      <xdr:row>47</xdr:row>
      <xdr:rowOff>1508760</xdr:rowOff>
    </xdr:to>
    <xdr:pic>
      <xdr:nvPicPr>
        <xdr:cNvPr id="62" name="Рисунок 61"/>
        <xdr:cNvPicPr>
          <a:picLocks noChangeAspect="1"/>
        </xdr:cNvPicPr>
      </xdr:nvPicPr>
      <xdr:blipFill>
        <a:blip r:embed="rId43" cstate="screen"/>
        <a:stretch>
          <a:fillRect/>
        </a:stretch>
      </xdr:blipFill>
      <xdr:spPr>
        <a:xfrm>
          <a:off x="4578985" y="54028975"/>
          <a:ext cx="1365885" cy="1477010"/>
        </a:xfrm>
        <a:prstGeom prst="rect">
          <a:avLst/>
        </a:prstGeom>
      </xdr:spPr>
    </xdr:pic>
    <xdr:clientData fLocksWithSheet="0"/>
  </xdr:twoCellAnchor>
  <xdr:twoCellAnchor>
    <xdr:from>
      <xdr:col>4</xdr:col>
      <xdr:colOff>31750</xdr:colOff>
      <xdr:row>48</xdr:row>
      <xdr:rowOff>20955</xdr:rowOff>
    </xdr:from>
    <xdr:to>
      <xdr:col>5</xdr:col>
      <xdr:colOff>0</xdr:colOff>
      <xdr:row>48</xdr:row>
      <xdr:rowOff>1487170</xdr:rowOff>
    </xdr:to>
    <xdr:pic>
      <xdr:nvPicPr>
        <xdr:cNvPr id="63" name="Рисунок 62"/>
        <xdr:cNvPicPr>
          <a:picLocks noChangeAspect="1"/>
        </xdr:cNvPicPr>
      </xdr:nvPicPr>
      <xdr:blipFill>
        <a:blip r:embed="rId44" cstate="screen"/>
        <a:stretch>
          <a:fillRect/>
        </a:stretch>
      </xdr:blipFill>
      <xdr:spPr>
        <a:xfrm>
          <a:off x="4578985" y="55551705"/>
          <a:ext cx="1365885" cy="1466215"/>
        </a:xfrm>
        <a:prstGeom prst="rect">
          <a:avLst/>
        </a:prstGeom>
      </xdr:spPr>
    </xdr:pic>
    <xdr:clientData fLocksWithSheet="0"/>
  </xdr:twoCellAnchor>
  <xdr:twoCellAnchor>
    <xdr:from>
      <xdr:col>4</xdr:col>
      <xdr:colOff>52705</xdr:colOff>
      <xdr:row>61</xdr:row>
      <xdr:rowOff>63500</xdr:rowOff>
    </xdr:from>
    <xdr:to>
      <xdr:col>5</xdr:col>
      <xdr:colOff>0</xdr:colOff>
      <xdr:row>61</xdr:row>
      <xdr:rowOff>1503045</xdr:rowOff>
    </xdr:to>
    <xdr:pic>
      <xdr:nvPicPr>
        <xdr:cNvPr id="65" name="Рисунок 64"/>
        <xdr:cNvPicPr>
          <a:picLocks noChangeAspect="1"/>
        </xdr:cNvPicPr>
      </xdr:nvPicPr>
      <xdr:blipFill>
        <a:blip r:embed="rId45" cstate="screen"/>
        <a:stretch>
          <a:fillRect/>
        </a:stretch>
      </xdr:blipFill>
      <xdr:spPr>
        <a:xfrm>
          <a:off x="4599940" y="73021825"/>
          <a:ext cx="1344930" cy="1439545"/>
        </a:xfrm>
        <a:prstGeom prst="rect">
          <a:avLst/>
        </a:prstGeom>
      </xdr:spPr>
    </xdr:pic>
    <xdr:clientData fLocksWithSheet="0"/>
  </xdr:twoCellAnchor>
  <xdr:twoCellAnchor>
    <xdr:from>
      <xdr:col>4</xdr:col>
      <xdr:colOff>69850</xdr:colOff>
      <xdr:row>97</xdr:row>
      <xdr:rowOff>99060</xdr:rowOff>
    </xdr:from>
    <xdr:to>
      <xdr:col>4</xdr:col>
      <xdr:colOff>1388745</xdr:colOff>
      <xdr:row>97</xdr:row>
      <xdr:rowOff>1494790</xdr:rowOff>
    </xdr:to>
    <xdr:pic>
      <xdr:nvPicPr>
        <xdr:cNvPr id="58" name="Рисунок 57"/>
        <xdr:cNvPicPr>
          <a:picLocks noChangeAspect="1"/>
        </xdr:cNvPicPr>
      </xdr:nvPicPr>
      <xdr:blipFill>
        <a:blip r:embed="rId46" cstate="screen"/>
        <a:stretch>
          <a:fillRect/>
        </a:stretch>
      </xdr:blipFill>
      <xdr:spPr>
        <a:xfrm>
          <a:off x="4617085" y="122860435"/>
          <a:ext cx="1318895" cy="1395730"/>
        </a:xfrm>
        <a:prstGeom prst="rect">
          <a:avLst/>
        </a:prstGeom>
      </xdr:spPr>
    </xdr:pic>
    <xdr:clientData fLocksWithSheet="0"/>
  </xdr:twoCellAnchor>
  <xdr:twoCellAnchor>
    <xdr:from>
      <xdr:col>4</xdr:col>
      <xdr:colOff>31750</xdr:colOff>
      <xdr:row>99</xdr:row>
      <xdr:rowOff>41910</xdr:rowOff>
    </xdr:from>
    <xdr:to>
      <xdr:col>4</xdr:col>
      <xdr:colOff>1337310</xdr:colOff>
      <xdr:row>99</xdr:row>
      <xdr:rowOff>1442085</xdr:rowOff>
    </xdr:to>
    <xdr:pic>
      <xdr:nvPicPr>
        <xdr:cNvPr id="59" name="Рисунок 58"/>
        <xdr:cNvPicPr>
          <a:picLocks noChangeAspect="1"/>
        </xdr:cNvPicPr>
      </xdr:nvPicPr>
      <xdr:blipFill>
        <a:blip r:embed="rId47" cstate="screen"/>
        <a:stretch>
          <a:fillRect/>
        </a:stretch>
      </xdr:blipFill>
      <xdr:spPr>
        <a:xfrm>
          <a:off x="4578985" y="125851285"/>
          <a:ext cx="1305560" cy="1400175"/>
        </a:xfrm>
        <a:prstGeom prst="rect">
          <a:avLst/>
        </a:prstGeom>
      </xdr:spPr>
    </xdr:pic>
    <xdr:clientData fLocksWithSheet="0"/>
  </xdr:twoCellAnchor>
  <xdr:twoCellAnchor>
    <xdr:from>
      <xdr:col>4</xdr:col>
      <xdr:colOff>20955</xdr:colOff>
      <xdr:row>98</xdr:row>
      <xdr:rowOff>31750</xdr:rowOff>
    </xdr:from>
    <xdr:to>
      <xdr:col>5</xdr:col>
      <xdr:colOff>0</xdr:colOff>
      <xdr:row>98</xdr:row>
      <xdr:rowOff>1481455</xdr:rowOff>
    </xdr:to>
    <xdr:pic>
      <xdr:nvPicPr>
        <xdr:cNvPr id="64" name="Рисунок 63"/>
        <xdr:cNvPicPr>
          <a:picLocks noChangeAspect="1"/>
        </xdr:cNvPicPr>
      </xdr:nvPicPr>
      <xdr:blipFill>
        <a:blip r:embed="rId48" cstate="screen"/>
        <a:stretch>
          <a:fillRect/>
        </a:stretch>
      </xdr:blipFill>
      <xdr:spPr>
        <a:xfrm>
          <a:off x="4568190" y="124326650"/>
          <a:ext cx="1376680" cy="1449705"/>
        </a:xfrm>
        <a:prstGeom prst="rect">
          <a:avLst/>
        </a:prstGeom>
      </xdr:spPr>
    </xdr:pic>
    <xdr:clientData fLocksWithSheet="0"/>
  </xdr:twoCellAnchor>
  <xdr:twoCellAnchor>
    <xdr:from>
      <xdr:col>4</xdr:col>
      <xdr:colOff>20955</xdr:colOff>
      <xdr:row>14</xdr:row>
      <xdr:rowOff>31750</xdr:rowOff>
    </xdr:from>
    <xdr:to>
      <xdr:col>5</xdr:col>
      <xdr:colOff>0</xdr:colOff>
      <xdr:row>14</xdr:row>
      <xdr:rowOff>1544955</xdr:rowOff>
    </xdr:to>
    <xdr:pic>
      <xdr:nvPicPr>
        <xdr:cNvPr id="66" name="Рисунок 65"/>
        <xdr:cNvPicPr>
          <a:picLocks noChangeAspect="1"/>
        </xdr:cNvPicPr>
      </xdr:nvPicPr>
      <xdr:blipFill>
        <a:blip r:embed="rId49" cstate="screen"/>
        <a:stretch>
          <a:fillRect/>
        </a:stretch>
      </xdr:blipFill>
      <xdr:spPr>
        <a:xfrm>
          <a:off x="4568190" y="11763375"/>
          <a:ext cx="1376680" cy="1513205"/>
        </a:xfrm>
        <a:prstGeom prst="rect">
          <a:avLst/>
        </a:prstGeom>
      </xdr:spPr>
    </xdr:pic>
    <xdr:clientData fLocksWithSheet="0"/>
  </xdr:twoCellAnchor>
  <xdr:twoCellAnchor>
    <xdr:from>
      <xdr:col>4</xdr:col>
      <xdr:colOff>20955</xdr:colOff>
      <xdr:row>15</xdr:row>
      <xdr:rowOff>24130</xdr:rowOff>
    </xdr:from>
    <xdr:to>
      <xdr:col>5</xdr:col>
      <xdr:colOff>0</xdr:colOff>
      <xdr:row>15</xdr:row>
      <xdr:rowOff>1513205</xdr:rowOff>
    </xdr:to>
    <xdr:pic>
      <xdr:nvPicPr>
        <xdr:cNvPr id="67" name="Рисунок 66"/>
        <xdr:cNvPicPr>
          <a:picLocks noChangeAspect="1"/>
        </xdr:cNvPicPr>
      </xdr:nvPicPr>
      <xdr:blipFill>
        <a:blip r:embed="rId50" cstate="screen"/>
        <a:stretch>
          <a:fillRect/>
        </a:stretch>
      </xdr:blipFill>
      <xdr:spPr>
        <a:xfrm>
          <a:off x="4568190" y="13317855"/>
          <a:ext cx="1376680" cy="1489075"/>
        </a:xfrm>
        <a:prstGeom prst="rect">
          <a:avLst/>
        </a:prstGeom>
      </xdr:spPr>
    </xdr:pic>
    <xdr:clientData fLocksWithSheet="0"/>
  </xdr:twoCellAnchor>
  <xdr:twoCellAnchor>
    <xdr:from>
      <xdr:col>4</xdr:col>
      <xdr:colOff>20955</xdr:colOff>
      <xdr:row>46</xdr:row>
      <xdr:rowOff>20955</xdr:rowOff>
    </xdr:from>
    <xdr:to>
      <xdr:col>5</xdr:col>
      <xdr:colOff>0</xdr:colOff>
      <xdr:row>46</xdr:row>
      <xdr:rowOff>1513205</xdr:rowOff>
    </xdr:to>
    <xdr:pic>
      <xdr:nvPicPr>
        <xdr:cNvPr id="68" name="Рисунок 67"/>
        <xdr:cNvPicPr>
          <a:picLocks noChangeAspect="1"/>
        </xdr:cNvPicPr>
      </xdr:nvPicPr>
      <xdr:blipFill>
        <a:blip r:embed="rId51" cstate="screen"/>
        <a:stretch>
          <a:fillRect/>
        </a:stretch>
      </xdr:blipFill>
      <xdr:spPr>
        <a:xfrm>
          <a:off x="4568190" y="52484655"/>
          <a:ext cx="1376680" cy="1492250"/>
        </a:xfrm>
        <a:prstGeom prst="rect">
          <a:avLst/>
        </a:prstGeom>
      </xdr:spPr>
    </xdr:pic>
    <xdr:clientData fLocksWithSheet="0"/>
  </xdr:twoCellAnchor>
  <xdr:twoCellAnchor>
    <xdr:from>
      <xdr:col>4</xdr:col>
      <xdr:colOff>20955</xdr:colOff>
      <xdr:row>45</xdr:row>
      <xdr:rowOff>31115</xdr:rowOff>
    </xdr:from>
    <xdr:to>
      <xdr:col>5</xdr:col>
      <xdr:colOff>0</xdr:colOff>
      <xdr:row>45</xdr:row>
      <xdr:rowOff>1513205</xdr:rowOff>
    </xdr:to>
    <xdr:pic>
      <xdr:nvPicPr>
        <xdr:cNvPr id="69" name="Рисунок 68"/>
        <xdr:cNvPicPr>
          <a:picLocks noChangeAspect="1"/>
        </xdr:cNvPicPr>
      </xdr:nvPicPr>
      <xdr:blipFill>
        <a:blip r:embed="rId52" cstate="screen"/>
        <a:stretch>
          <a:fillRect/>
        </a:stretch>
      </xdr:blipFill>
      <xdr:spPr>
        <a:xfrm>
          <a:off x="4568190" y="50961290"/>
          <a:ext cx="1376680" cy="1482090"/>
        </a:xfrm>
        <a:prstGeom prst="rect">
          <a:avLst/>
        </a:prstGeom>
      </xdr:spPr>
    </xdr:pic>
    <xdr:clientData fLocksWithSheet="0"/>
  </xdr:twoCellAnchor>
  <xdr:twoCellAnchor>
    <xdr:from>
      <xdr:col>4</xdr:col>
      <xdr:colOff>20955</xdr:colOff>
      <xdr:row>10</xdr:row>
      <xdr:rowOff>20955</xdr:rowOff>
    </xdr:from>
    <xdr:to>
      <xdr:col>5</xdr:col>
      <xdr:colOff>0</xdr:colOff>
      <xdr:row>10</xdr:row>
      <xdr:rowOff>1565910</xdr:rowOff>
    </xdr:to>
    <xdr:pic>
      <xdr:nvPicPr>
        <xdr:cNvPr id="72" name="Рисунок 71"/>
        <xdr:cNvPicPr>
          <a:picLocks noChangeAspect="1"/>
        </xdr:cNvPicPr>
      </xdr:nvPicPr>
      <xdr:blipFill>
        <a:blip r:embed="rId53" cstate="screen"/>
        <a:stretch>
          <a:fillRect/>
        </a:stretch>
      </xdr:blipFill>
      <xdr:spPr>
        <a:xfrm>
          <a:off x="4568190" y="6713855"/>
          <a:ext cx="1376680" cy="1544955"/>
        </a:xfrm>
        <a:prstGeom prst="rect">
          <a:avLst/>
        </a:prstGeom>
      </xdr:spPr>
    </xdr:pic>
    <xdr:clientData fLocksWithSheet="0"/>
  </xdr:twoCellAnchor>
  <xdr:twoCellAnchor>
    <xdr:from>
      <xdr:col>2</xdr:col>
      <xdr:colOff>130810</xdr:colOff>
      <xdr:row>7</xdr:row>
      <xdr:rowOff>248920</xdr:rowOff>
    </xdr:from>
    <xdr:to>
      <xdr:col>2</xdr:col>
      <xdr:colOff>814705</xdr:colOff>
      <xdr:row>7</xdr:row>
      <xdr:rowOff>930910</xdr:rowOff>
    </xdr:to>
    <xdr:pic>
      <xdr:nvPicPr>
        <xdr:cNvPr id="2" name="Изображение 1" descr="Planetarium_Logo_Rus"/>
        <xdr:cNvPicPr>
          <a:picLocks noChangeAspect="1"/>
        </xdr:cNvPicPr>
      </xdr:nvPicPr>
      <xdr:blipFill>
        <a:blip r:embed="rId54"/>
        <a:stretch>
          <a:fillRect/>
        </a:stretch>
      </xdr:blipFill>
      <xdr:spPr>
        <a:xfrm>
          <a:off x="2391410" y="3858895"/>
          <a:ext cx="683895" cy="681990"/>
        </a:xfrm>
        <a:prstGeom prst="rect">
          <a:avLst/>
        </a:prstGeom>
      </xdr:spPr>
    </xdr:pic>
    <xdr:clientData fLocksWithSheet="0"/>
  </xdr:twoCellAnchor>
  <xdr:twoCellAnchor>
    <xdr:from>
      <xdr:col>2</xdr:col>
      <xdr:colOff>53975</xdr:colOff>
      <xdr:row>8</xdr:row>
      <xdr:rowOff>193675</xdr:rowOff>
    </xdr:from>
    <xdr:to>
      <xdr:col>2</xdr:col>
      <xdr:colOff>737870</xdr:colOff>
      <xdr:row>8</xdr:row>
      <xdr:rowOff>875665</xdr:rowOff>
    </xdr:to>
    <xdr:pic>
      <xdr:nvPicPr>
        <xdr:cNvPr id="18" name="Изображение 17" descr="Planetarium_Logo_Rus"/>
        <xdr:cNvPicPr>
          <a:picLocks noChangeAspect="1"/>
        </xdr:cNvPicPr>
      </xdr:nvPicPr>
      <xdr:blipFill>
        <a:blip r:embed="rId54"/>
        <a:stretch>
          <a:fillRect/>
        </a:stretch>
      </xdr:blipFill>
      <xdr:spPr>
        <a:xfrm>
          <a:off x="2314575" y="5318125"/>
          <a:ext cx="683895" cy="681990"/>
        </a:xfrm>
        <a:prstGeom prst="rect">
          <a:avLst/>
        </a:prstGeom>
      </xdr:spPr>
    </xdr:pic>
    <xdr:clientData fLocksWithSheet="0"/>
  </xdr:twoCellAnchor>
  <xdr:twoCellAnchor>
    <xdr:from>
      <xdr:col>2</xdr:col>
      <xdr:colOff>1018540</xdr:colOff>
      <xdr:row>11</xdr:row>
      <xdr:rowOff>1258570</xdr:rowOff>
    </xdr:from>
    <xdr:to>
      <xdr:col>2</xdr:col>
      <xdr:colOff>1550035</xdr:colOff>
      <xdr:row>11</xdr:row>
      <xdr:rowOff>1788795</xdr:rowOff>
    </xdr:to>
    <xdr:pic>
      <xdr:nvPicPr>
        <xdr:cNvPr id="20" name="Изображение 19" descr="Planetarium_Logo_Rus"/>
        <xdr:cNvPicPr>
          <a:picLocks noChangeAspect="1"/>
        </xdr:cNvPicPr>
      </xdr:nvPicPr>
      <xdr:blipFill>
        <a:blip r:embed="rId55"/>
        <a:stretch>
          <a:fillRect/>
        </a:stretch>
      </xdr:blipFill>
      <xdr:spPr>
        <a:xfrm>
          <a:off x="3279140" y="9532620"/>
          <a:ext cx="379095" cy="530225"/>
        </a:xfrm>
        <a:prstGeom prst="rect">
          <a:avLst/>
        </a:prstGeom>
      </xdr:spPr>
    </xdr:pic>
    <xdr:clientData fLocksWithSheet="0"/>
  </xdr:twoCellAnchor>
  <xdr:twoCellAnchor>
    <xdr:from>
      <xdr:col>4</xdr:col>
      <xdr:colOff>225425</xdr:colOff>
      <xdr:row>59</xdr:row>
      <xdr:rowOff>31115</xdr:rowOff>
    </xdr:from>
    <xdr:to>
      <xdr:col>4</xdr:col>
      <xdr:colOff>1473200</xdr:colOff>
      <xdr:row>59</xdr:row>
      <xdr:rowOff>1318260</xdr:rowOff>
    </xdr:to>
    <xdr:pic>
      <xdr:nvPicPr>
        <xdr:cNvPr id="22" name="Изображение 2" descr="100_yeas_for_DoroCVR"/>
        <xdr:cNvPicPr>
          <a:picLocks noChangeAspect="1"/>
        </xdr:cNvPicPr>
      </xdr:nvPicPr>
      <xdr:blipFill>
        <a:blip r:embed="rId56"/>
        <a:stretch>
          <a:fillRect/>
        </a:stretch>
      </xdr:blipFill>
      <xdr:spPr>
        <a:xfrm>
          <a:off x="4772660" y="70093840"/>
          <a:ext cx="1172210" cy="1287145"/>
        </a:xfrm>
        <a:prstGeom prst="rect">
          <a:avLst/>
        </a:prstGeom>
        <a:noFill/>
        <a:ln w="9525">
          <a:noFill/>
        </a:ln>
      </xdr:spPr>
    </xdr:pic>
    <xdr:clientData fLocksWithSheet="0"/>
  </xdr:twoCellAnchor>
  <xdr:twoCellAnchor>
    <xdr:from>
      <xdr:col>4</xdr:col>
      <xdr:colOff>55245</xdr:colOff>
      <xdr:row>63</xdr:row>
      <xdr:rowOff>7620</xdr:rowOff>
    </xdr:from>
    <xdr:to>
      <xdr:col>4</xdr:col>
      <xdr:colOff>1418590</xdr:colOff>
      <xdr:row>63</xdr:row>
      <xdr:rowOff>1360805</xdr:rowOff>
    </xdr:to>
    <xdr:pic>
      <xdr:nvPicPr>
        <xdr:cNvPr id="25" name="Изображение 24" descr="Cover_4"/>
        <xdr:cNvPicPr>
          <a:picLocks noChangeAspect="1"/>
        </xdr:cNvPicPr>
      </xdr:nvPicPr>
      <xdr:blipFill>
        <a:blip r:embed="rId57"/>
        <a:srcRect/>
        <a:stretch>
          <a:fillRect/>
        </a:stretch>
      </xdr:blipFill>
      <xdr:spPr>
        <a:xfrm>
          <a:off x="4602480" y="76109195"/>
          <a:ext cx="1342390" cy="1353185"/>
        </a:xfrm>
        <a:prstGeom prst="rect">
          <a:avLst/>
        </a:prstGeom>
      </xdr:spPr>
    </xdr:pic>
    <xdr:clientData fLocksWithSheet="0"/>
  </xdr:twoCellAnchor>
  <xdr:twoCellAnchor>
    <xdr:from>
      <xdr:col>2</xdr:col>
      <xdr:colOff>174625</xdr:colOff>
      <xdr:row>6</xdr:row>
      <xdr:rowOff>638175</xdr:rowOff>
    </xdr:from>
    <xdr:to>
      <xdr:col>2</xdr:col>
      <xdr:colOff>858520</xdr:colOff>
      <xdr:row>6</xdr:row>
      <xdr:rowOff>1320165</xdr:rowOff>
    </xdr:to>
    <xdr:pic>
      <xdr:nvPicPr>
        <xdr:cNvPr id="27" name="Изображение 26" descr="Planetarium_Logo_Rus"/>
        <xdr:cNvPicPr>
          <a:picLocks noChangeAspect="1"/>
        </xdr:cNvPicPr>
      </xdr:nvPicPr>
      <xdr:blipFill>
        <a:blip r:embed="rId54"/>
        <a:stretch>
          <a:fillRect/>
        </a:stretch>
      </xdr:blipFill>
      <xdr:spPr>
        <a:xfrm>
          <a:off x="2435225" y="2825750"/>
          <a:ext cx="683895" cy="681990"/>
        </a:xfrm>
        <a:prstGeom prst="rect">
          <a:avLst/>
        </a:prstGeom>
      </xdr:spPr>
    </xdr:pic>
    <xdr:clientData fLocksWithSheet="0"/>
  </xdr:twoCellAnchor>
  <xdr:twoCellAnchor>
    <xdr:from>
      <xdr:col>4</xdr:col>
      <xdr:colOff>76200</xdr:colOff>
      <xdr:row>80</xdr:row>
      <xdr:rowOff>179705</xdr:rowOff>
    </xdr:from>
    <xdr:to>
      <xdr:col>4</xdr:col>
      <xdr:colOff>1397000</xdr:colOff>
      <xdr:row>80</xdr:row>
      <xdr:rowOff>1506220</xdr:rowOff>
    </xdr:to>
    <xdr:pic>
      <xdr:nvPicPr>
        <xdr:cNvPr id="13" name="Изображение 12" descr="Дивная Калмыкия_COVER2"/>
        <xdr:cNvPicPr>
          <a:picLocks noChangeAspect="1"/>
        </xdr:cNvPicPr>
      </xdr:nvPicPr>
      <xdr:blipFill>
        <a:blip r:embed="rId58"/>
        <a:stretch>
          <a:fillRect/>
        </a:stretch>
      </xdr:blipFill>
      <xdr:spPr>
        <a:xfrm>
          <a:off x="4623435" y="99887405"/>
          <a:ext cx="1320800" cy="1326515"/>
        </a:xfrm>
        <a:prstGeom prst="rect">
          <a:avLst/>
        </a:prstGeom>
      </xdr:spPr>
    </xdr:pic>
    <xdr:clientData fLocksWithSheet="0"/>
  </xdr:twoCellAnchor>
  <xdr:twoCellAnchor>
    <xdr:from>
      <xdr:col>4</xdr:col>
      <xdr:colOff>263525</xdr:colOff>
      <xdr:row>67</xdr:row>
      <xdr:rowOff>240665</xdr:rowOff>
    </xdr:from>
    <xdr:to>
      <xdr:col>4</xdr:col>
      <xdr:colOff>1039495</xdr:colOff>
      <xdr:row>67</xdr:row>
      <xdr:rowOff>1431925</xdr:rowOff>
    </xdr:to>
    <xdr:pic>
      <xdr:nvPicPr>
        <xdr:cNvPr id="32" name="Изображение 31" descr="Мгновение жизни_CVR_"/>
        <xdr:cNvPicPr>
          <a:picLocks noChangeAspect="1"/>
        </xdr:cNvPicPr>
      </xdr:nvPicPr>
      <xdr:blipFill>
        <a:blip r:embed="rId59"/>
        <a:stretch>
          <a:fillRect/>
        </a:stretch>
      </xdr:blipFill>
      <xdr:spPr>
        <a:xfrm>
          <a:off x="4810760" y="82908140"/>
          <a:ext cx="775970" cy="1191260"/>
        </a:xfrm>
        <a:prstGeom prst="rect">
          <a:avLst/>
        </a:prstGeom>
      </xdr:spPr>
    </xdr:pic>
    <xdr:clientData fLocksWithSheet="0"/>
  </xdr:twoCellAnchor>
  <xdr:twoCellAnchor>
    <xdr:from>
      <xdr:col>4</xdr:col>
      <xdr:colOff>174625</xdr:colOff>
      <xdr:row>90</xdr:row>
      <xdr:rowOff>28575</xdr:rowOff>
    </xdr:from>
    <xdr:to>
      <xdr:col>4</xdr:col>
      <xdr:colOff>1370330</xdr:colOff>
      <xdr:row>90</xdr:row>
      <xdr:rowOff>1497330</xdr:rowOff>
    </xdr:to>
    <xdr:pic>
      <xdr:nvPicPr>
        <xdr:cNvPr id="33" name="Рисунок 34"/>
        <xdr:cNvPicPr>
          <a:picLocks noChangeAspect="1"/>
        </xdr:cNvPicPr>
      </xdr:nvPicPr>
      <xdr:blipFill>
        <a:blip r:embed="rId60" cstate="screen"/>
        <a:stretch>
          <a:fillRect/>
        </a:stretch>
      </xdr:blipFill>
      <xdr:spPr>
        <a:xfrm>
          <a:off x="4721860" y="112471200"/>
          <a:ext cx="1195705" cy="1468755"/>
        </a:xfrm>
        <a:prstGeom prst="rect">
          <a:avLst/>
        </a:prstGeom>
      </xdr:spPr>
    </xdr:pic>
    <xdr:clientData fLocksWithSheet="0"/>
  </xdr:twoCellAnchor>
  <xdr:twoCellAnchor>
    <xdr:from>
      <xdr:col>4</xdr:col>
      <xdr:colOff>98425</xdr:colOff>
      <xdr:row>91</xdr:row>
      <xdr:rowOff>85725</xdr:rowOff>
    </xdr:from>
    <xdr:to>
      <xdr:col>4</xdr:col>
      <xdr:colOff>1393825</xdr:colOff>
      <xdr:row>91</xdr:row>
      <xdr:rowOff>1472565</xdr:rowOff>
    </xdr:to>
    <xdr:pic>
      <xdr:nvPicPr>
        <xdr:cNvPr id="35" name="Рисунок 36"/>
        <xdr:cNvPicPr>
          <a:picLocks noChangeAspect="1"/>
        </xdr:cNvPicPr>
      </xdr:nvPicPr>
      <xdr:blipFill>
        <a:blip r:embed="rId61" cstate="screen"/>
        <a:stretch>
          <a:fillRect/>
        </a:stretch>
      </xdr:blipFill>
      <xdr:spPr>
        <a:xfrm>
          <a:off x="4645660" y="114128550"/>
          <a:ext cx="1295400" cy="1386840"/>
        </a:xfrm>
        <a:prstGeom prst="rect">
          <a:avLst/>
        </a:prstGeom>
      </xdr:spPr>
    </xdr:pic>
    <xdr:clientData fLocksWithSheet="0"/>
  </xdr:twoCellAnchor>
  <xdr:twoCellAnchor>
    <xdr:from>
      <xdr:col>4</xdr:col>
      <xdr:colOff>39370</xdr:colOff>
      <xdr:row>92</xdr:row>
      <xdr:rowOff>19050</xdr:rowOff>
    </xdr:from>
    <xdr:to>
      <xdr:col>4</xdr:col>
      <xdr:colOff>1410335</xdr:colOff>
      <xdr:row>92</xdr:row>
      <xdr:rowOff>1633220</xdr:rowOff>
    </xdr:to>
    <xdr:pic>
      <xdr:nvPicPr>
        <xdr:cNvPr id="37" name="Рисунок 37"/>
        <xdr:cNvPicPr>
          <a:picLocks noChangeAspect="1"/>
        </xdr:cNvPicPr>
      </xdr:nvPicPr>
      <xdr:blipFill>
        <a:blip r:embed="rId62" cstate="screen"/>
        <a:stretch>
          <a:fillRect/>
        </a:stretch>
      </xdr:blipFill>
      <xdr:spPr>
        <a:xfrm>
          <a:off x="4586605" y="115700175"/>
          <a:ext cx="1358265" cy="1614170"/>
        </a:xfrm>
        <a:prstGeom prst="rect">
          <a:avLst/>
        </a:prstGeom>
      </xdr:spPr>
    </xdr:pic>
    <xdr:clientData fLocksWithSheet="0"/>
  </xdr:twoCellAnchor>
  <xdr:twoCellAnchor>
    <xdr:from>
      <xdr:col>4</xdr:col>
      <xdr:colOff>50800</xdr:colOff>
      <xdr:row>93</xdr:row>
      <xdr:rowOff>48895</xdr:rowOff>
    </xdr:from>
    <xdr:to>
      <xdr:col>4</xdr:col>
      <xdr:colOff>1378585</xdr:colOff>
      <xdr:row>93</xdr:row>
      <xdr:rowOff>1736725</xdr:rowOff>
    </xdr:to>
    <xdr:pic>
      <xdr:nvPicPr>
        <xdr:cNvPr id="38" name="Рисунок 38"/>
        <xdr:cNvPicPr>
          <a:picLocks noChangeAspect="1"/>
        </xdr:cNvPicPr>
      </xdr:nvPicPr>
      <xdr:blipFill>
        <a:blip r:embed="rId63" cstate="screen"/>
        <a:stretch>
          <a:fillRect/>
        </a:stretch>
      </xdr:blipFill>
      <xdr:spPr>
        <a:xfrm>
          <a:off x="4598035" y="117406420"/>
          <a:ext cx="1327785" cy="1687830"/>
        </a:xfrm>
        <a:prstGeom prst="rect">
          <a:avLst/>
        </a:prstGeom>
      </xdr:spPr>
    </xdr:pic>
    <xdr:clientData fLocksWithSheet="0"/>
  </xdr:twoCellAnchor>
  <xdr:twoCellAnchor>
    <xdr:from>
      <xdr:col>4</xdr:col>
      <xdr:colOff>22225</xdr:colOff>
      <xdr:row>94</xdr:row>
      <xdr:rowOff>85725</xdr:rowOff>
    </xdr:from>
    <xdr:to>
      <xdr:col>4</xdr:col>
      <xdr:colOff>1370965</xdr:colOff>
      <xdr:row>94</xdr:row>
      <xdr:rowOff>1546225</xdr:rowOff>
    </xdr:to>
    <xdr:pic>
      <xdr:nvPicPr>
        <xdr:cNvPr id="39" name="Рисунок 24"/>
        <xdr:cNvPicPr>
          <a:picLocks noChangeAspect="1"/>
        </xdr:cNvPicPr>
      </xdr:nvPicPr>
      <xdr:blipFill>
        <a:blip r:embed="rId64" cstate="screen"/>
        <a:stretch>
          <a:fillRect/>
        </a:stretch>
      </xdr:blipFill>
      <xdr:spPr>
        <a:xfrm>
          <a:off x="4569460" y="119272050"/>
          <a:ext cx="1348740" cy="1460500"/>
        </a:xfrm>
        <a:prstGeom prst="rect">
          <a:avLst/>
        </a:prstGeom>
      </xdr:spPr>
    </xdr:pic>
    <xdr:clientData fLocksWithSheet="0"/>
  </xdr:twoCellAnchor>
  <xdr:twoCellAnchor>
    <xdr:from>
      <xdr:col>4</xdr:col>
      <xdr:colOff>41275</xdr:colOff>
      <xdr:row>95</xdr:row>
      <xdr:rowOff>53975</xdr:rowOff>
    </xdr:from>
    <xdr:to>
      <xdr:col>4</xdr:col>
      <xdr:colOff>1398270</xdr:colOff>
      <xdr:row>95</xdr:row>
      <xdr:rowOff>1579880</xdr:rowOff>
    </xdr:to>
    <xdr:pic>
      <xdr:nvPicPr>
        <xdr:cNvPr id="42" name="Рисунок 26"/>
        <xdr:cNvPicPr>
          <a:picLocks noChangeAspect="1"/>
        </xdr:cNvPicPr>
      </xdr:nvPicPr>
      <xdr:blipFill>
        <a:blip r:embed="rId65" cstate="screen"/>
        <a:stretch>
          <a:fillRect/>
        </a:stretch>
      </xdr:blipFill>
      <xdr:spPr>
        <a:xfrm>
          <a:off x="4588510" y="120904000"/>
          <a:ext cx="1356360" cy="1525905"/>
        </a:xfrm>
        <a:prstGeom prst="rect">
          <a:avLst/>
        </a:prstGeom>
      </xdr:spPr>
    </xdr:pic>
    <xdr:clientData fLocksWithSheet="0"/>
  </xdr:twoCellAnchor>
  <xdr:twoCellAnchor>
    <xdr:from>
      <xdr:col>4</xdr:col>
      <xdr:colOff>18415</xdr:colOff>
      <xdr:row>5</xdr:row>
      <xdr:rowOff>160020</xdr:rowOff>
    </xdr:from>
    <xdr:to>
      <xdr:col>4</xdr:col>
      <xdr:colOff>1399540</xdr:colOff>
      <xdr:row>6</xdr:row>
      <xdr:rowOff>1385570</xdr:rowOff>
    </xdr:to>
    <xdr:pic>
      <xdr:nvPicPr>
        <xdr:cNvPr id="21" name="Изображение 20" descr="10 вопросов о космонавтике"/>
        <xdr:cNvPicPr>
          <a:picLocks noChangeAspect="1"/>
        </xdr:cNvPicPr>
      </xdr:nvPicPr>
      <xdr:blipFill>
        <a:blip r:embed="rId66"/>
        <a:srcRect/>
        <a:stretch>
          <a:fillRect/>
        </a:stretch>
      </xdr:blipFill>
      <xdr:spPr>
        <a:xfrm>
          <a:off x="4565650" y="2176145"/>
          <a:ext cx="1379220" cy="1397000"/>
        </a:xfrm>
        <a:prstGeom prst="rect">
          <a:avLst/>
        </a:prstGeom>
      </xdr:spPr>
    </xdr:pic>
    <xdr:clientData/>
  </xdr:twoCellAnchor>
  <xdr:oneCellAnchor>
    <xdr:from>
      <xdr:col>4</xdr:col>
      <xdr:colOff>179070</xdr:colOff>
      <xdr:row>43</xdr:row>
      <xdr:rowOff>83820</xdr:rowOff>
    </xdr:from>
    <xdr:ext cx="1355090" cy="1351915"/>
    <xdr:pic>
      <xdr:nvPicPr>
        <xdr:cNvPr id="70" name="Изображение 69" descr="Храбрый Назар_CVR"/>
        <xdr:cNvPicPr>
          <a:picLocks noChangeAspect="1"/>
        </xdr:cNvPicPr>
      </xdr:nvPicPr>
      <xdr:blipFill>
        <a:blip r:embed="rId67"/>
        <a:stretch>
          <a:fillRect/>
        </a:stretch>
      </xdr:blipFill>
      <xdr:spPr>
        <a:xfrm>
          <a:off x="4726305" y="49394745"/>
          <a:ext cx="1355090" cy="1351915"/>
        </a:xfrm>
        <a:prstGeom prst="rect">
          <a:avLst/>
        </a:prstGeom>
      </xdr:spPr>
    </xdr:pic>
    <xdr:clientData/>
  </xdr:oneCellAnchor>
  <xdr:oneCellAnchor>
    <xdr:from>
      <xdr:col>4</xdr:col>
      <xdr:colOff>4445</xdr:colOff>
      <xdr:row>13</xdr:row>
      <xdr:rowOff>26670</xdr:rowOff>
    </xdr:from>
    <xdr:ext cx="1393825" cy="1390650"/>
    <xdr:pic>
      <xdr:nvPicPr>
        <xdr:cNvPr id="71" name="Изображение 70" descr="Пахатник_CVR"/>
        <xdr:cNvPicPr>
          <a:picLocks noChangeAspect="1"/>
        </xdr:cNvPicPr>
      </xdr:nvPicPr>
      <xdr:blipFill>
        <a:blip r:embed="rId68"/>
        <a:stretch>
          <a:fillRect/>
        </a:stretch>
      </xdr:blipFill>
      <xdr:spPr>
        <a:xfrm>
          <a:off x="4551680" y="10310495"/>
          <a:ext cx="1393825" cy="1390650"/>
        </a:xfrm>
        <a:prstGeom prst="rect">
          <a:avLst/>
        </a:prstGeom>
      </xdr:spPr>
    </xdr:pic>
    <xdr:clientData/>
  </xdr:oneCellAnchor>
  <xdr:oneCellAnchor>
    <xdr:from>
      <xdr:col>4</xdr:col>
      <xdr:colOff>83820</xdr:colOff>
      <xdr:row>35</xdr:row>
      <xdr:rowOff>36195</xdr:rowOff>
    </xdr:from>
    <xdr:ext cx="1426845" cy="1390015"/>
    <xdr:pic>
      <xdr:nvPicPr>
        <xdr:cNvPr id="73" name="Изображение 72" descr="Mergen_CVR"/>
        <xdr:cNvPicPr>
          <a:picLocks noChangeAspect="1"/>
        </xdr:cNvPicPr>
      </xdr:nvPicPr>
      <xdr:blipFill>
        <a:blip r:embed="rId69"/>
        <a:stretch>
          <a:fillRect/>
        </a:stretch>
      </xdr:blipFill>
      <xdr:spPr>
        <a:xfrm>
          <a:off x="4631055" y="39914195"/>
          <a:ext cx="1426845" cy="1390015"/>
        </a:xfrm>
        <a:prstGeom prst="rect">
          <a:avLst/>
        </a:prstGeom>
      </xdr:spPr>
    </xdr:pic>
    <xdr:clientData/>
  </xdr:oneCellAnchor>
  <xdr:oneCellAnchor>
    <xdr:from>
      <xdr:col>4</xdr:col>
      <xdr:colOff>86360</xdr:colOff>
      <xdr:row>76</xdr:row>
      <xdr:rowOff>64770</xdr:rowOff>
    </xdr:from>
    <xdr:ext cx="1600835" cy="1510665"/>
    <xdr:pic>
      <xdr:nvPicPr>
        <xdr:cNvPr id="74" name="Изображение 73" descr="Kiska_cover"/>
        <xdr:cNvPicPr>
          <a:picLocks noChangeAspect="1"/>
        </xdr:cNvPicPr>
      </xdr:nvPicPr>
      <xdr:blipFill>
        <a:blip r:embed="rId70"/>
        <a:stretch>
          <a:fillRect/>
        </a:stretch>
      </xdr:blipFill>
      <xdr:spPr>
        <a:xfrm>
          <a:off x="4633595" y="94955995"/>
          <a:ext cx="1600835" cy="1510665"/>
        </a:xfrm>
        <a:prstGeom prst="rect">
          <a:avLst/>
        </a:prstGeom>
      </xdr:spPr>
    </xdr:pic>
    <xdr:clientData/>
  </xdr:oneCellAnchor>
  <xdr:oneCellAnchor>
    <xdr:from>
      <xdr:col>4</xdr:col>
      <xdr:colOff>62865</xdr:colOff>
      <xdr:row>54</xdr:row>
      <xdr:rowOff>132080</xdr:rowOff>
    </xdr:from>
    <xdr:ext cx="1332230" cy="1332865"/>
    <xdr:pic>
      <xdr:nvPicPr>
        <xdr:cNvPr id="44" name="Изображение 43" descr="Giraf_COVER2"/>
        <xdr:cNvPicPr>
          <a:picLocks noChangeAspect="1"/>
        </xdr:cNvPicPr>
      </xdr:nvPicPr>
      <xdr:blipFill>
        <a:blip r:embed="rId71"/>
        <a:stretch>
          <a:fillRect/>
        </a:stretch>
      </xdr:blipFill>
      <xdr:spPr>
        <a:xfrm>
          <a:off x="4610100" y="63571755"/>
          <a:ext cx="1332230" cy="1332865"/>
        </a:xfrm>
        <a:prstGeom prst="rect">
          <a:avLst/>
        </a:prstGeom>
      </xdr:spPr>
    </xdr:pic>
    <xdr:clientData/>
  </xdr:oneCellAnchor>
  <xdr:oneCellAnchor>
    <xdr:from>
      <xdr:col>4</xdr:col>
      <xdr:colOff>34290</xdr:colOff>
      <xdr:row>53</xdr:row>
      <xdr:rowOff>54610</xdr:rowOff>
    </xdr:from>
    <xdr:ext cx="1343025" cy="1344295"/>
    <xdr:pic>
      <xdr:nvPicPr>
        <xdr:cNvPr id="48" name="Изображение 47" descr="Kapibara_COVER2"/>
        <xdr:cNvPicPr>
          <a:picLocks noChangeAspect="1"/>
        </xdr:cNvPicPr>
      </xdr:nvPicPr>
      <xdr:blipFill>
        <a:blip r:embed="rId72"/>
        <a:stretch>
          <a:fillRect/>
        </a:stretch>
      </xdr:blipFill>
      <xdr:spPr>
        <a:xfrm>
          <a:off x="4581525" y="61913135"/>
          <a:ext cx="1343025" cy="1344295"/>
        </a:xfrm>
        <a:prstGeom prst="rect">
          <a:avLst/>
        </a:prstGeom>
      </xdr:spPr>
    </xdr:pic>
    <xdr:clientData/>
  </xdr:oneCellAnchor>
  <xdr:oneCellAnchor>
    <xdr:from>
      <xdr:col>4</xdr:col>
      <xdr:colOff>55245</xdr:colOff>
      <xdr:row>102</xdr:row>
      <xdr:rowOff>26670</xdr:rowOff>
    </xdr:from>
    <xdr:ext cx="1346835" cy="1323975"/>
    <xdr:pic>
      <xdr:nvPicPr>
        <xdr:cNvPr id="75" name="Изображение 74" descr="Мокап календаря. Обложка"/>
        <xdr:cNvPicPr>
          <a:picLocks noChangeAspect="1"/>
        </xdr:cNvPicPr>
      </xdr:nvPicPr>
      <xdr:blipFill>
        <a:blip r:embed="rId73"/>
        <a:srcRect/>
        <a:stretch>
          <a:fillRect/>
        </a:stretch>
      </xdr:blipFill>
      <xdr:spPr>
        <a:xfrm>
          <a:off x="4602480" y="128950720"/>
          <a:ext cx="1346835" cy="1323975"/>
        </a:xfrm>
        <a:prstGeom prst="rect">
          <a:avLst/>
        </a:prstGeom>
      </xdr:spPr>
    </xdr:pic>
    <xdr:clientData/>
  </xdr:oneCellAnchor>
  <xdr:oneCellAnchor>
    <xdr:from>
      <xdr:col>4</xdr:col>
      <xdr:colOff>85725</xdr:colOff>
      <xdr:row>31</xdr:row>
      <xdr:rowOff>84455</xdr:rowOff>
    </xdr:from>
    <xdr:ext cx="1441450" cy="1067435"/>
    <xdr:pic>
      <xdr:nvPicPr>
        <xdr:cNvPr id="76" name="Изображение 75" descr="Конверт-упаковка_лицо"/>
        <xdr:cNvPicPr>
          <a:picLocks noChangeAspect="1"/>
        </xdr:cNvPicPr>
      </xdr:nvPicPr>
      <xdr:blipFill>
        <a:blip r:embed="rId74"/>
        <a:stretch>
          <a:fillRect/>
        </a:stretch>
      </xdr:blipFill>
      <xdr:spPr>
        <a:xfrm>
          <a:off x="4632960" y="36654105"/>
          <a:ext cx="1441450" cy="1067435"/>
        </a:xfrm>
        <a:prstGeom prst="rect">
          <a:avLst/>
        </a:prstGeom>
      </xdr:spPr>
    </xdr:pic>
    <xdr:clientData/>
  </xdr:oneCellAnchor>
  <xdr:oneCellAnchor>
    <xdr:from>
      <xdr:col>4</xdr:col>
      <xdr:colOff>325120</xdr:colOff>
      <xdr:row>41</xdr:row>
      <xdr:rowOff>57785</xdr:rowOff>
    </xdr:from>
    <xdr:ext cx="946150" cy="1346835"/>
    <xdr:pic>
      <xdr:nvPicPr>
        <xdr:cNvPr id="77" name="Изображение 76" descr="Обложка2"/>
        <xdr:cNvPicPr>
          <a:picLocks noChangeAspect="1"/>
        </xdr:cNvPicPr>
      </xdr:nvPicPr>
      <xdr:blipFill>
        <a:blip r:embed="rId75"/>
        <a:srcRect/>
        <a:stretch>
          <a:fillRect/>
        </a:stretch>
      </xdr:blipFill>
      <xdr:spPr>
        <a:xfrm>
          <a:off x="4872355" y="47682785"/>
          <a:ext cx="946150" cy="1346835"/>
        </a:xfrm>
        <a:prstGeom prst="rect">
          <a:avLst/>
        </a:prstGeom>
      </xdr:spPr>
    </xdr:pic>
    <xdr:clientData/>
  </xdr:oneCellAnchor>
  <xdr:oneCellAnchor>
    <xdr:from>
      <xdr:col>4</xdr:col>
      <xdr:colOff>283845</xdr:colOff>
      <xdr:row>33</xdr:row>
      <xdr:rowOff>44450</xdr:rowOff>
    </xdr:from>
    <xdr:ext cx="906780" cy="1355725"/>
    <xdr:pic>
      <xdr:nvPicPr>
        <xdr:cNvPr id="79" name="Изображение 78" descr="Стрела Хухэдэя_CVR"/>
        <xdr:cNvPicPr>
          <a:picLocks noChangeAspect="1"/>
        </xdr:cNvPicPr>
      </xdr:nvPicPr>
      <xdr:blipFill>
        <a:blip r:embed="rId76"/>
        <a:stretch>
          <a:fillRect/>
        </a:stretch>
      </xdr:blipFill>
      <xdr:spPr>
        <a:xfrm>
          <a:off x="4831080" y="38303200"/>
          <a:ext cx="906780" cy="1355725"/>
        </a:xfrm>
        <a:prstGeom prst="rect">
          <a:avLst/>
        </a:prstGeom>
      </xdr:spPr>
    </xdr:pic>
    <xdr:clientData/>
  </xdr:oneCellAnchor>
  <xdr:oneCellAnchor>
    <xdr:from>
      <xdr:col>4</xdr:col>
      <xdr:colOff>255270</xdr:colOff>
      <xdr:row>65</xdr:row>
      <xdr:rowOff>60960</xdr:rowOff>
    </xdr:from>
    <xdr:ext cx="1112520" cy="1699260"/>
    <xdr:pic>
      <xdr:nvPicPr>
        <xdr:cNvPr id="78" name="Изображение 77" descr="Обложка"/>
        <xdr:cNvPicPr>
          <a:picLocks noChangeAspect="1"/>
        </xdr:cNvPicPr>
      </xdr:nvPicPr>
      <xdr:blipFill>
        <a:blip r:embed="rId77"/>
        <a:srcRect/>
        <a:stretch>
          <a:fillRect/>
        </a:stretch>
      </xdr:blipFill>
      <xdr:spPr>
        <a:xfrm>
          <a:off x="4802505" y="79324835"/>
          <a:ext cx="1112520" cy="1699260"/>
        </a:xfrm>
        <a:prstGeom prst="rect">
          <a:avLst/>
        </a:prstGeom>
      </xdr:spPr>
    </xdr:pic>
    <xdr:clientData/>
  </xdr:oneCellAnchor>
  <xdr:oneCellAnchor>
    <xdr:from>
      <xdr:col>4</xdr:col>
      <xdr:colOff>41910</xdr:colOff>
      <xdr:row>66</xdr:row>
      <xdr:rowOff>73660</xdr:rowOff>
    </xdr:from>
    <xdr:ext cx="1478915" cy="1486535"/>
    <xdr:pic>
      <xdr:nvPicPr>
        <xdr:cNvPr id="80" name="Изображение 79" descr="Обложка3"/>
        <xdr:cNvPicPr>
          <a:picLocks noChangeAspect="1"/>
        </xdr:cNvPicPr>
      </xdr:nvPicPr>
      <xdr:blipFill>
        <a:blip r:embed="rId78"/>
        <a:srcRect/>
        <a:stretch>
          <a:fillRect/>
        </a:stretch>
      </xdr:blipFill>
      <xdr:spPr>
        <a:xfrm>
          <a:off x="4589145" y="81128235"/>
          <a:ext cx="1478915" cy="1486535"/>
        </a:xfrm>
        <a:prstGeom prst="rect">
          <a:avLst/>
        </a:prstGeom>
      </xdr:spPr>
    </xdr:pic>
    <xdr:clientData/>
  </xdr:oneCellAnchor>
  <xdr:oneCellAnchor>
    <xdr:from>
      <xdr:col>4</xdr:col>
      <xdr:colOff>21590</xdr:colOff>
      <xdr:row>73</xdr:row>
      <xdr:rowOff>149860</xdr:rowOff>
    </xdr:from>
    <xdr:ext cx="1577975" cy="1210310"/>
    <xdr:pic>
      <xdr:nvPicPr>
        <xdr:cNvPr id="81" name="Изображение 80" descr="Комплект"/>
        <xdr:cNvPicPr>
          <a:picLocks noChangeAspect="1"/>
        </xdr:cNvPicPr>
      </xdr:nvPicPr>
      <xdr:blipFill>
        <a:blip r:embed="rId79"/>
        <a:srcRect/>
        <a:stretch>
          <a:fillRect/>
        </a:stretch>
      </xdr:blipFill>
      <xdr:spPr>
        <a:xfrm>
          <a:off x="4568825" y="91745435"/>
          <a:ext cx="1577975" cy="1210310"/>
        </a:xfrm>
        <a:prstGeom prst="rect">
          <a:avLst/>
        </a:prstGeom>
      </xdr:spPr>
    </xdr:pic>
    <xdr:clientData/>
  </xdr:oneCellAnchor>
  <xdr:oneCellAnchor>
    <xdr:from>
      <xdr:col>3</xdr:col>
      <xdr:colOff>864870</xdr:colOff>
      <xdr:row>74</xdr:row>
      <xdr:rowOff>149225</xdr:rowOff>
    </xdr:from>
    <xdr:ext cx="1633220" cy="1264920"/>
    <xdr:pic>
      <xdr:nvPicPr>
        <xdr:cNvPr id="82" name="Изображение 81" descr="Комплект (1)"/>
        <xdr:cNvPicPr>
          <a:picLocks noChangeAspect="1"/>
        </xdr:cNvPicPr>
      </xdr:nvPicPr>
      <xdr:blipFill>
        <a:blip r:embed="rId80"/>
        <a:srcRect/>
        <a:stretch>
          <a:fillRect/>
        </a:stretch>
      </xdr:blipFill>
      <xdr:spPr>
        <a:xfrm>
          <a:off x="4523105" y="93306900"/>
          <a:ext cx="1633220" cy="1264920"/>
        </a:xfrm>
        <a:prstGeom prst="rect">
          <a:avLst/>
        </a:prstGeom>
      </xdr:spPr>
    </xdr:pic>
    <xdr:clientData/>
  </xdr:oneCellAnchor>
  <xdr:oneCellAnchor>
    <xdr:from>
      <xdr:col>4</xdr:col>
      <xdr:colOff>131445</xdr:colOff>
      <xdr:row>58</xdr:row>
      <xdr:rowOff>130810</xdr:rowOff>
    </xdr:from>
    <xdr:ext cx="1342390" cy="1323340"/>
    <xdr:pic>
      <xdr:nvPicPr>
        <xdr:cNvPr id="83" name="Изображение 82" descr="СнеговикВася_обложка"/>
        <xdr:cNvPicPr>
          <a:picLocks noChangeAspect="1"/>
        </xdr:cNvPicPr>
      </xdr:nvPicPr>
      <xdr:blipFill>
        <a:blip r:embed="rId81"/>
        <a:srcRect/>
        <a:stretch>
          <a:fillRect/>
        </a:stretch>
      </xdr:blipFill>
      <xdr:spPr>
        <a:xfrm>
          <a:off x="4678680" y="68656835"/>
          <a:ext cx="1342390" cy="1323340"/>
        </a:xfrm>
        <a:prstGeom prst="rect">
          <a:avLst/>
        </a:prstGeom>
      </xdr:spPr>
    </xdr:pic>
    <xdr:clientData/>
  </xdr:oneCellAnchor>
  <xdr:oneCellAnchor>
    <xdr:from>
      <xdr:col>4</xdr:col>
      <xdr:colOff>55245</xdr:colOff>
      <xdr:row>57</xdr:row>
      <xdr:rowOff>102870</xdr:rowOff>
    </xdr:from>
    <xdr:ext cx="1473200" cy="1511935"/>
    <xdr:pic>
      <xdr:nvPicPr>
        <xdr:cNvPr id="84" name="Изображение 83" descr="Колпак и корона_CVR_1"/>
        <xdr:cNvPicPr>
          <a:picLocks noChangeAspect="1"/>
        </xdr:cNvPicPr>
      </xdr:nvPicPr>
      <xdr:blipFill>
        <a:blip r:embed="rId82"/>
        <a:stretch>
          <a:fillRect/>
        </a:stretch>
      </xdr:blipFill>
      <xdr:spPr>
        <a:xfrm>
          <a:off x="4602480" y="66914395"/>
          <a:ext cx="1473200" cy="1511935"/>
        </a:xfrm>
        <a:prstGeom prst="rect">
          <a:avLst/>
        </a:prstGeom>
      </xdr:spPr>
    </xdr:pic>
    <xdr:clientData/>
  </xdr:oneCellAnchor>
  <xdr:oneCellAnchor>
    <xdr:from>
      <xdr:col>4</xdr:col>
      <xdr:colOff>46990</xdr:colOff>
      <xdr:row>56</xdr:row>
      <xdr:rowOff>35560</xdr:rowOff>
    </xdr:from>
    <xdr:ext cx="1540510" cy="1537970"/>
    <xdr:pic>
      <xdr:nvPicPr>
        <xdr:cNvPr id="85" name="Изображение 84" descr="Yolkiny_CVR3"/>
        <xdr:cNvPicPr>
          <a:picLocks noChangeAspect="1"/>
        </xdr:cNvPicPr>
      </xdr:nvPicPr>
      <xdr:blipFill>
        <a:blip r:embed="rId83"/>
        <a:stretch>
          <a:fillRect/>
        </a:stretch>
      </xdr:blipFill>
      <xdr:spPr>
        <a:xfrm>
          <a:off x="4594225" y="65208785"/>
          <a:ext cx="1540510" cy="1537970"/>
        </a:xfrm>
        <a:prstGeom prst="rect">
          <a:avLst/>
        </a:prstGeom>
      </xdr:spPr>
    </xdr:pic>
    <xdr:clientData/>
  </xdr:oneCellAnchor>
  <xdr:oneCellAnchor>
    <xdr:from>
      <xdr:col>4</xdr:col>
      <xdr:colOff>41275</xdr:colOff>
      <xdr:row>70</xdr:row>
      <xdr:rowOff>1968500</xdr:rowOff>
    </xdr:from>
    <xdr:ext cx="1588770" cy="1729740"/>
    <xdr:pic>
      <xdr:nvPicPr>
        <xdr:cNvPr id="86" name="Изображение 85" descr="Зима_комплект"/>
        <xdr:cNvPicPr>
          <a:picLocks noChangeAspect="1"/>
        </xdr:cNvPicPr>
      </xdr:nvPicPr>
      <xdr:blipFill>
        <a:blip r:embed="rId84"/>
        <a:stretch>
          <a:fillRect/>
        </a:stretch>
      </xdr:blipFill>
      <xdr:spPr>
        <a:xfrm>
          <a:off x="4588510" y="88191975"/>
          <a:ext cx="1588770" cy="1729740"/>
        </a:xfrm>
        <a:prstGeom prst="rect">
          <a:avLst/>
        </a:prstGeom>
      </xdr:spPr>
    </xdr:pic>
    <xdr:clientData/>
  </xdr:oneCellAnchor>
  <xdr:oneCellAnchor>
    <xdr:from>
      <xdr:col>4</xdr:col>
      <xdr:colOff>19685</xdr:colOff>
      <xdr:row>71</xdr:row>
      <xdr:rowOff>1673225</xdr:rowOff>
    </xdr:from>
    <xdr:ext cx="1567815" cy="1757045"/>
    <xdr:pic>
      <xdr:nvPicPr>
        <xdr:cNvPr id="87" name="Изображение 86" descr="Новый год_комплект"/>
        <xdr:cNvPicPr>
          <a:picLocks noChangeAspect="1"/>
        </xdr:cNvPicPr>
      </xdr:nvPicPr>
      <xdr:blipFill>
        <a:blip r:embed="rId85"/>
        <a:stretch>
          <a:fillRect/>
        </a:stretch>
      </xdr:blipFill>
      <xdr:spPr>
        <a:xfrm>
          <a:off x="4566920" y="89865200"/>
          <a:ext cx="1567815" cy="1757045"/>
        </a:xfrm>
        <a:prstGeom prst="rect">
          <a:avLst/>
        </a:prstGeom>
      </xdr:spPr>
    </xdr:pic>
    <xdr:clientData/>
  </xdr:oneCellAnchor>
  <xdr:oneCellAnchor>
    <xdr:from>
      <xdr:col>4</xdr:col>
      <xdr:colOff>12700</xdr:colOff>
      <xdr:row>70</xdr:row>
      <xdr:rowOff>136525</xdr:rowOff>
    </xdr:from>
    <xdr:ext cx="1685290" cy="1466215"/>
    <xdr:pic>
      <xdr:nvPicPr>
        <xdr:cNvPr id="88" name="Изображение 87" descr="Мокап Кирюшатова комплект"/>
        <xdr:cNvPicPr>
          <a:picLocks noChangeAspect="1"/>
        </xdr:cNvPicPr>
      </xdr:nvPicPr>
      <xdr:blipFill>
        <a:blip r:embed="rId86"/>
        <a:srcRect l="1027" t="11106" r="2643" b="4882"/>
        <a:stretch>
          <a:fillRect/>
        </a:stretch>
      </xdr:blipFill>
      <xdr:spPr>
        <a:xfrm>
          <a:off x="4559935" y="86601300"/>
          <a:ext cx="1685290" cy="1466215"/>
        </a:xfrm>
        <a:prstGeom prst="rect">
          <a:avLst/>
        </a:prstGeom>
      </xdr:spPr>
    </xdr:pic>
    <xdr:clientData/>
  </xdr:oneCellAnchor>
  <xdr:oneCellAnchor>
    <xdr:from>
      <xdr:col>4</xdr:col>
      <xdr:colOff>8890</xdr:colOff>
      <xdr:row>69</xdr:row>
      <xdr:rowOff>109220</xdr:rowOff>
    </xdr:from>
    <xdr:ext cx="1776095" cy="1787525"/>
    <xdr:pic>
      <xdr:nvPicPr>
        <xdr:cNvPr id="89" name="Изображение 88" descr="Овощи_комплект2"/>
        <xdr:cNvPicPr>
          <a:picLocks noChangeAspect="1"/>
        </xdr:cNvPicPr>
      </xdr:nvPicPr>
      <xdr:blipFill>
        <a:blip r:embed="rId87"/>
        <a:stretch>
          <a:fillRect/>
        </a:stretch>
      </xdr:blipFill>
      <xdr:spPr>
        <a:xfrm>
          <a:off x="4556125" y="84605495"/>
          <a:ext cx="1776095" cy="1787525"/>
        </a:xfrm>
        <a:prstGeom prst="rect">
          <a:avLst/>
        </a:prstGeom>
      </xdr:spPr>
    </xdr:pic>
    <xdr:clientData/>
  </xdr:oneCellAnchor>
  <xdr:oneCellAnchor>
    <xdr:from>
      <xdr:col>0</xdr:col>
      <xdr:colOff>304705</xdr:colOff>
      <xdr:row>0</xdr:row>
      <xdr:rowOff>15907</xdr:rowOff>
    </xdr:from>
    <xdr:ext cx="1632014" cy="704850"/>
    <xdr:pic>
      <xdr:nvPicPr>
        <xdr:cNvPr id="112509790" name="Изображение 3"/>
        <xdr:cNvPicPr>
          <a:picLocks noChangeAspect="1"/>
        </xdr:cNvPicPr>
      </xdr:nvPicPr>
      <xdr:blipFill>
        <a:blip r:embed="rId88"/>
        <a:stretch>
          <a:fillRect/>
        </a:stretch>
      </xdr:blipFill>
      <xdr:spPr>
        <a:xfrm>
          <a:off x="304165" y="15875"/>
          <a:ext cx="1631950" cy="70485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350520</xdr:colOff>
      <xdr:row>0</xdr:row>
      <xdr:rowOff>76200</xdr:rowOff>
    </xdr:from>
    <xdr:ext cx="10058400" cy="3092450"/>
    <xdr:pic>
      <xdr:nvPicPr>
        <xdr:cNvPr id="2" name="Изображение 1" descr="Коммерческие условия БУМБА"/>
        <xdr:cNvPicPr>
          <a:picLocks noChangeAspect="1"/>
        </xdr:cNvPicPr>
      </xdr:nvPicPr>
      <xdr:blipFill>
        <a:blip r:embed="rId1"/>
        <a:stretch>
          <a:fillRect/>
        </a:stretch>
      </xdr:blipFill>
      <xdr:spPr>
        <a:xfrm>
          <a:off x="350520" y="76200"/>
          <a:ext cx="10058400" cy="3092450"/>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www.boombabook.ru"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114"/>
  <sheetViews>
    <sheetView tabSelected="1" zoomScale="70" zoomScaleNormal="70" workbookViewId="0">
      <pane topLeftCell="A1" activePane="bottomRight" state="frozen"/>
      <selection activeCell="B5" sqref="B5"/>
    </sheetView>
  </sheetViews>
  <sheetFormatPr defaultColWidth="10.6666666666667" defaultRowHeight="15"/>
  <cols>
    <col min="1" max="1" width="20.7142857142857" style="5" customWidth="1"/>
    <col min="2" max="2" width="21.6666666666667" style="6" customWidth="1"/>
    <col min="3" max="3" width="26.202380952381" style="6" customWidth="1"/>
    <col min="4" max="4" width="16.6666666666667" style="6" customWidth="1"/>
    <col min="5" max="5" width="26.202380952381" style="6" customWidth="1"/>
    <col min="6" max="6" width="66.6666666666667" style="6" customWidth="1"/>
    <col min="7" max="7" width="20" style="7" customWidth="1"/>
    <col min="8" max="9" width="22.8571428571429" style="8" customWidth="1" outlineLevel="1"/>
    <col min="10" max="10" width="15" style="9" customWidth="1" outlineLevel="1"/>
    <col min="11" max="11" width="15" style="10" customWidth="1" outlineLevel="1"/>
    <col min="12" max="13" width="11.6666666666667" style="11" customWidth="1" outlineLevel="1"/>
    <col min="14" max="14" width="8.33333333333333" style="11" customWidth="1" outlineLevel="1"/>
    <col min="15" max="18" width="13.3333333333333" style="11" customWidth="1" outlineLevel="1"/>
    <col min="19" max="19" width="20" style="11" customWidth="1" outlineLevel="1"/>
    <col min="20" max="20" width="16.8333333333333" style="11" customWidth="1" outlineLevel="1"/>
    <col min="21" max="21" width="18.3928571428571" style="11" customWidth="1" outlineLevel="1"/>
    <col min="22" max="22" width="10" style="11" customWidth="1" outlineLevel="1"/>
    <col min="23" max="23" width="15" style="11" customWidth="1" outlineLevel="1"/>
    <col min="24" max="253" width="10.6666666666667" style="6"/>
  </cols>
  <sheetData>
    <row r="1" spans="1:253">
      <c r="A1" s="12"/>
      <c r="B1" s="13"/>
      <c r="C1" s="14" t="s">
        <v>0</v>
      </c>
    </row>
    <row r="2" ht="11.5" customHeight="1" spans="1:253">
      <c r="A2" s="15"/>
      <c r="B2" s="16"/>
      <c r="C2" s="17" t="s">
        <v>1</v>
      </c>
      <c r="D2" s="18"/>
      <c r="E2" s="19"/>
      <c r="F2" s="19"/>
      <c r="G2" s="20"/>
      <c r="H2" s="19"/>
      <c r="I2" s="19"/>
      <c r="J2" s="21"/>
      <c r="K2" s="22"/>
      <c r="L2" s="19"/>
      <c r="M2" s="19"/>
      <c r="N2" s="23"/>
      <c r="O2" s="23"/>
      <c r="P2" s="23"/>
      <c r="Q2" s="24"/>
      <c r="R2" s="25"/>
      <c r="S2" s="23"/>
    </row>
    <row r="3" ht="35.5" customHeight="1" spans="1:253">
      <c r="A3" s="26"/>
      <c r="B3" s="27"/>
      <c r="C3" s="28" t="s">
        <v>2</v>
      </c>
      <c r="E3" s="19"/>
      <c r="F3" s="19"/>
      <c r="G3" s="29"/>
      <c r="H3" s="30"/>
      <c r="I3" s="31"/>
      <c r="J3" s="21"/>
      <c r="K3" s="22"/>
      <c r="L3" s="19"/>
      <c r="M3" s="19"/>
      <c r="N3" s="23"/>
      <c r="O3" s="23"/>
      <c r="P3" s="23"/>
      <c r="Q3" s="23"/>
      <c r="R3" s="23"/>
      <c r="S3" s="23"/>
    </row>
    <row r="4" ht="38" customHeight="1" spans="1:253">
      <c r="A4" s="32" t="s">
        <v>3</v>
      </c>
      <c r="B4" s="33">
        <v>0</v>
      </c>
      <c r="C4" s="34" t="s">
        <v>4</v>
      </c>
      <c r="D4" s="35">
        <f>SUM(J7:J109)</f>
        <v>0</v>
      </c>
      <c r="E4" s="36"/>
      <c r="H4" s="37"/>
      <c r="I4" s="37"/>
      <c r="J4" s="37"/>
      <c r="K4" s="38"/>
    </row>
    <row r="5" ht="58.75" customHeight="1" spans="1:253">
      <c r="A5" s="39" t="s">
        <v>5</v>
      </c>
      <c r="B5" s="40" t="s">
        <v>6</v>
      </c>
      <c r="C5" s="41" t="s">
        <v>7</v>
      </c>
      <c r="D5" s="41" t="s">
        <v>8</v>
      </c>
      <c r="E5" s="41" t="s">
        <v>9</v>
      </c>
      <c r="F5" s="42" t="s">
        <v>10</v>
      </c>
      <c r="G5" s="43" t="s">
        <v>11</v>
      </c>
      <c r="H5" s="42" t="s">
        <v>12</v>
      </c>
      <c r="I5" s="42" t="s">
        <v>13</v>
      </c>
      <c r="J5" s="44" t="s">
        <v>14</v>
      </c>
      <c r="K5" s="42" t="s">
        <v>15</v>
      </c>
      <c r="L5" s="42" t="s">
        <v>16</v>
      </c>
      <c r="M5" s="42" t="s">
        <v>17</v>
      </c>
      <c r="N5" s="42" t="s">
        <v>18</v>
      </c>
      <c r="O5" s="42" t="s">
        <v>19</v>
      </c>
      <c r="P5" s="42" t="s">
        <v>20</v>
      </c>
      <c r="Q5" s="42" t="s">
        <v>21</v>
      </c>
      <c r="R5" s="42" t="s">
        <v>22</v>
      </c>
      <c r="S5" s="42" t="s">
        <v>23</v>
      </c>
      <c r="T5" s="42" t="s">
        <v>24</v>
      </c>
      <c r="U5" s="42" t="s">
        <v>25</v>
      </c>
      <c r="V5" s="42" t="s">
        <v>26</v>
      </c>
      <c r="W5" s="42" t="s">
        <v>27</v>
      </c>
    </row>
    <row r="6" ht="13.5" customHeight="1" spans="1:253">
      <c r="A6" s="45" t="s">
        <v>28</v>
      </c>
      <c r="B6" s="45"/>
      <c r="C6" s="45"/>
      <c r="D6" s="45"/>
      <c r="E6" s="45"/>
      <c r="F6" s="46"/>
      <c r="G6" s="47"/>
      <c r="H6" s="48"/>
      <c r="I6" s="48"/>
      <c r="J6" s="49"/>
      <c r="K6" s="48"/>
      <c r="L6" s="47"/>
      <c r="M6" s="46"/>
      <c r="N6" s="46"/>
      <c r="O6" s="46"/>
      <c r="P6" s="46"/>
      <c r="Q6" s="46"/>
      <c r="R6" s="46"/>
      <c r="S6" s="46"/>
      <c r="T6" s="46"/>
      <c r="U6" s="46"/>
      <c r="V6" s="46"/>
      <c r="W6" s="46"/>
    </row>
    <row r="7" ht="112" customHeight="1" spans="1:253">
      <c r="A7" s="50" t="s">
        <v>29</v>
      </c>
      <c r="B7" s="51" t="s">
        <v>28</v>
      </c>
      <c r="C7" s="52" t="s">
        <v>30</v>
      </c>
      <c r="D7" s="53" t="s">
        <v>31</v>
      </c>
      <c r="F7" s="54" t="s">
        <v>32</v>
      </c>
      <c r="G7" s="55">
        <v>0</v>
      </c>
      <c r="H7" s="56">
        <v>360</v>
      </c>
      <c r="I7" s="56">
        <f>H7-H7*B4</f>
        <v>360</v>
      </c>
      <c r="J7" s="57">
        <f>I7*G7</f>
        <v>0</v>
      </c>
      <c r="K7" s="56">
        <v>380</v>
      </c>
      <c r="L7" s="55">
        <v>410</v>
      </c>
      <c r="M7" s="58">
        <v>2025</v>
      </c>
      <c r="N7" s="59" t="s">
        <v>33</v>
      </c>
      <c r="O7" s="58">
        <v>200</v>
      </c>
      <c r="P7" s="60" t="s">
        <v>34</v>
      </c>
      <c r="Q7" s="61">
        <v>24</v>
      </c>
      <c r="R7" s="62" t="s">
        <v>35</v>
      </c>
      <c r="S7" s="58" t="s">
        <v>36</v>
      </c>
      <c r="T7" s="63" t="s">
        <v>37</v>
      </c>
      <c r="U7" s="265" t="s">
        <v>38</v>
      </c>
      <c r="V7" s="64">
        <v>0.105</v>
      </c>
      <c r="W7" s="60" t="s">
        <v>39</v>
      </c>
    </row>
    <row r="8" ht="119.25" customHeight="1" spans="1:253">
      <c r="A8" s="65" t="s">
        <v>40</v>
      </c>
      <c r="B8" s="51" t="s">
        <v>28</v>
      </c>
      <c r="C8" s="52" t="s">
        <v>41</v>
      </c>
      <c r="D8" s="53" t="s">
        <v>31</v>
      </c>
      <c r="E8" s="66"/>
      <c r="F8" s="54" t="s">
        <v>42</v>
      </c>
      <c r="G8" s="67">
        <v>0</v>
      </c>
      <c r="H8" s="68">
        <v>360</v>
      </c>
      <c r="I8" s="68">
        <f>H8-H8*B4</f>
        <v>360</v>
      </c>
      <c r="J8" s="69">
        <f>I8*G8</f>
        <v>0</v>
      </c>
      <c r="K8" s="68">
        <v>380</v>
      </c>
      <c r="L8" s="70">
        <v>410</v>
      </c>
      <c r="M8" s="61">
        <v>2025</v>
      </c>
      <c r="N8" s="71" t="s">
        <v>33</v>
      </c>
      <c r="O8" s="72">
        <v>200</v>
      </c>
      <c r="P8" s="60" t="s">
        <v>34</v>
      </c>
      <c r="Q8" s="61">
        <v>24</v>
      </c>
      <c r="R8" s="62" t="s">
        <v>35</v>
      </c>
      <c r="S8" s="61" t="s">
        <v>43</v>
      </c>
      <c r="T8" s="63" t="s">
        <v>37</v>
      </c>
      <c r="U8" s="61">
        <v>9785907754393</v>
      </c>
      <c r="V8" s="64">
        <v>0.105</v>
      </c>
      <c r="W8" s="60" t="s">
        <v>39</v>
      </c>
    </row>
    <row r="9" ht="110" customHeight="1" spans="1:253">
      <c r="A9" s="65" t="s">
        <v>44</v>
      </c>
      <c r="B9" s="51" t="s">
        <v>28</v>
      </c>
      <c r="C9" s="52" t="s">
        <v>45</v>
      </c>
      <c r="D9" s="53" t="s">
        <v>31</v>
      </c>
      <c r="E9" s="66"/>
      <c r="F9" s="54" t="s">
        <v>46</v>
      </c>
      <c r="G9" s="67">
        <v>0</v>
      </c>
      <c r="H9" s="68">
        <v>360</v>
      </c>
      <c r="I9" s="68">
        <f>H9-H9*B4</f>
        <v>360</v>
      </c>
      <c r="J9" s="69">
        <f>I9*G9</f>
        <v>0</v>
      </c>
      <c r="K9" s="68">
        <v>380</v>
      </c>
      <c r="L9" s="70">
        <v>410</v>
      </c>
      <c r="M9" s="61">
        <v>2025</v>
      </c>
      <c r="N9" s="71" t="s">
        <v>33</v>
      </c>
      <c r="O9" s="72">
        <v>200</v>
      </c>
      <c r="P9" s="60" t="s">
        <v>34</v>
      </c>
      <c r="Q9" s="61">
        <v>24</v>
      </c>
      <c r="R9" s="62" t="s">
        <v>35</v>
      </c>
      <c r="S9" s="61" t="s">
        <v>47</v>
      </c>
      <c r="T9" s="63" t="s">
        <v>37</v>
      </c>
      <c r="U9" s="61">
        <v>9785907754409</v>
      </c>
      <c r="V9" s="64">
        <v>0.105</v>
      </c>
      <c r="W9" s="60" t="s">
        <v>39</v>
      </c>
    </row>
    <row r="10" customFormat="1" ht="13.5" customHeight="1" spans="1:253">
      <c r="A10" s="73" t="s">
        <v>48</v>
      </c>
      <c r="B10" s="74"/>
      <c r="C10" s="74"/>
      <c r="D10" s="74"/>
      <c r="E10" s="74"/>
      <c r="F10" s="74"/>
      <c r="G10" s="75"/>
      <c r="H10" s="76"/>
      <c r="I10" s="76"/>
      <c r="J10" s="77"/>
      <c r="K10" s="76"/>
      <c r="L10" s="75"/>
      <c r="M10" s="73"/>
      <c r="N10" s="73"/>
      <c r="O10" s="73"/>
      <c r="P10" s="73"/>
      <c r="Q10" s="73"/>
      <c r="R10" s="73"/>
      <c r="S10" s="73"/>
      <c r="T10" s="73"/>
      <c r="U10" s="73"/>
      <c r="V10" s="73"/>
      <c r="W10" s="73"/>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ht="124.5" customHeight="1" spans="1:253">
      <c r="A11" s="78" t="s">
        <v>49</v>
      </c>
      <c r="B11" s="51" t="s">
        <v>50</v>
      </c>
      <c r="C11" s="79" t="s">
        <v>51</v>
      </c>
      <c r="D11" s="53" t="s">
        <v>31</v>
      </c>
      <c r="E11" s="66"/>
      <c r="F11" s="80" t="s">
        <v>52</v>
      </c>
      <c r="G11" s="67">
        <v>0</v>
      </c>
      <c r="H11" s="68">
        <v>1800</v>
      </c>
      <c r="I11" s="68">
        <f>H11-H11*B4</f>
        <v>1800</v>
      </c>
      <c r="J11" s="69">
        <f>I11*G11</f>
        <v>0</v>
      </c>
      <c r="K11" s="68">
        <v>1990</v>
      </c>
      <c r="L11" s="70">
        <v>2300</v>
      </c>
      <c r="M11" s="61">
        <v>2025</v>
      </c>
      <c r="N11" s="71" t="s">
        <v>33</v>
      </c>
      <c r="O11" s="72">
        <v>13</v>
      </c>
      <c r="P11" s="60" t="s">
        <v>53</v>
      </c>
      <c r="Q11" s="61">
        <v>128</v>
      </c>
      <c r="R11" s="62" t="s">
        <v>54</v>
      </c>
      <c r="S11" s="61" t="s">
        <v>55</v>
      </c>
      <c r="T11" s="63" t="s">
        <v>56</v>
      </c>
      <c r="U11" s="61">
        <v>9785907754850</v>
      </c>
      <c r="V11" s="64">
        <v>1.05</v>
      </c>
      <c r="W11" s="60" t="s">
        <v>39</v>
      </c>
    </row>
    <row r="12" ht="144.75" customHeight="1" spans="1:253">
      <c r="A12" s="65" t="s">
        <v>57</v>
      </c>
      <c r="B12" s="51" t="s">
        <v>50</v>
      </c>
      <c r="C12" s="79" t="s">
        <v>58</v>
      </c>
      <c r="D12" s="53" t="s">
        <v>59</v>
      </c>
      <c r="E12" s="66"/>
      <c r="F12" s="80" t="s">
        <v>60</v>
      </c>
      <c r="G12" s="67">
        <v>0</v>
      </c>
      <c r="H12" s="68">
        <v>1990</v>
      </c>
      <c r="I12" s="68">
        <f>H12-H12*B4</f>
        <v>1990</v>
      </c>
      <c r="J12" s="69">
        <f>I12*G12</f>
        <v>0</v>
      </c>
      <c r="K12" s="68">
        <v>1990</v>
      </c>
      <c r="L12" s="70">
        <v>2100</v>
      </c>
      <c r="M12" s="61">
        <v>2025</v>
      </c>
      <c r="N12" s="71" t="s">
        <v>33</v>
      </c>
      <c r="O12" s="61">
        <v>5</v>
      </c>
      <c r="P12" s="60" t="s">
        <v>61</v>
      </c>
      <c r="Q12" s="61">
        <v>204</v>
      </c>
      <c r="R12" s="62" t="s">
        <v>54</v>
      </c>
      <c r="S12" s="61" t="s">
        <v>62</v>
      </c>
      <c r="T12" s="63" t="s">
        <v>56</v>
      </c>
      <c r="U12" s="61">
        <v>9785907754706</v>
      </c>
      <c r="V12" s="64">
        <v>0.795</v>
      </c>
      <c r="W12" s="60" t="s">
        <v>39</v>
      </c>
    </row>
    <row r="13" ht="13.5" customHeight="1" spans="1:253">
      <c r="A13" s="81" t="s">
        <v>63</v>
      </c>
      <c r="B13" s="82"/>
      <c r="C13" s="82"/>
      <c r="D13" s="82"/>
      <c r="E13" s="82"/>
      <c r="F13" s="83"/>
      <c r="G13" s="84"/>
      <c r="H13" s="85"/>
      <c r="I13" s="85"/>
      <c r="J13" s="86"/>
      <c r="K13" s="85"/>
      <c r="L13" s="84"/>
      <c r="M13" s="83"/>
      <c r="N13" s="83"/>
      <c r="O13" s="83"/>
      <c r="P13" s="83"/>
      <c r="Q13" s="83"/>
      <c r="R13" s="83"/>
      <c r="S13" s="83"/>
      <c r="T13" s="83"/>
      <c r="U13" s="83"/>
      <c r="V13" s="83"/>
      <c r="W13" s="46"/>
    </row>
    <row r="14" ht="114" customHeight="1" spans="1:253">
      <c r="A14" s="87" t="s">
        <v>64</v>
      </c>
      <c r="B14" s="88" t="s">
        <v>65</v>
      </c>
      <c r="C14" s="89" t="s">
        <v>66</v>
      </c>
      <c r="D14" s="53" t="s">
        <v>67</v>
      </c>
      <c r="E14" s="45"/>
      <c r="F14" s="90" t="s">
        <v>68</v>
      </c>
      <c r="G14" s="55">
        <v>0</v>
      </c>
      <c r="H14" s="56">
        <v>390</v>
      </c>
      <c r="I14" s="56">
        <f>H14-H14*B4</f>
        <v>390</v>
      </c>
      <c r="J14" s="57">
        <f t="shared" ref="J14:J30" si="0">I14*G14</f>
        <v>0</v>
      </c>
      <c r="K14" s="56">
        <v>390</v>
      </c>
      <c r="L14" s="55">
        <v>420</v>
      </c>
      <c r="M14" s="91">
        <v>2025</v>
      </c>
      <c r="N14" s="91" t="s">
        <v>33</v>
      </c>
      <c r="O14" s="92">
        <v>20</v>
      </c>
      <c r="P14" s="60" t="s">
        <v>34</v>
      </c>
      <c r="Q14" s="58">
        <v>24</v>
      </c>
      <c r="R14" s="62" t="s">
        <v>35</v>
      </c>
      <c r="S14" s="58" t="s">
        <v>69</v>
      </c>
      <c r="T14" s="63" t="s">
        <v>37</v>
      </c>
      <c r="U14" s="265" t="s">
        <v>70</v>
      </c>
      <c r="V14" s="58">
        <v>0.115</v>
      </c>
      <c r="W14" s="58" t="s">
        <v>71</v>
      </c>
    </row>
    <row r="15" ht="123" customHeight="1" spans="1:253">
      <c r="A15" s="65" t="s">
        <v>72</v>
      </c>
      <c r="B15" s="51" t="s">
        <v>65</v>
      </c>
      <c r="C15" s="52" t="s">
        <v>73</v>
      </c>
      <c r="D15" s="53" t="s">
        <v>67</v>
      </c>
      <c r="E15" s="66"/>
      <c r="F15" s="54" t="s">
        <v>74</v>
      </c>
      <c r="G15" s="67">
        <v>0</v>
      </c>
      <c r="H15" s="68">
        <v>390</v>
      </c>
      <c r="I15" s="68">
        <f>H15-H15*B4</f>
        <v>390</v>
      </c>
      <c r="J15" s="69">
        <f t="shared" si="0"/>
        <v>0</v>
      </c>
      <c r="K15" s="68">
        <v>390</v>
      </c>
      <c r="L15" s="70">
        <v>420</v>
      </c>
      <c r="M15" s="61">
        <v>2025</v>
      </c>
      <c r="N15" s="71" t="s">
        <v>33</v>
      </c>
      <c r="O15" s="72">
        <v>20</v>
      </c>
      <c r="P15" s="60" t="s">
        <v>34</v>
      </c>
      <c r="Q15" s="61">
        <v>24</v>
      </c>
      <c r="R15" s="62" t="s">
        <v>35</v>
      </c>
      <c r="S15" s="61" t="s">
        <v>75</v>
      </c>
      <c r="T15" s="63" t="s">
        <v>37</v>
      </c>
      <c r="U15" s="61">
        <v>9785907754805</v>
      </c>
      <c r="V15" s="64">
        <v>0.115</v>
      </c>
      <c r="W15" s="60" t="s">
        <v>71</v>
      </c>
    </row>
    <row r="16" ht="120" customHeight="1" spans="1:253">
      <c r="A16" s="65" t="s">
        <v>76</v>
      </c>
      <c r="B16" s="51" t="s">
        <v>65</v>
      </c>
      <c r="C16" s="52" t="s">
        <v>77</v>
      </c>
      <c r="D16" s="53" t="s">
        <v>78</v>
      </c>
      <c r="E16" s="66"/>
      <c r="F16" s="54" t="s">
        <v>79</v>
      </c>
      <c r="G16" s="67">
        <v>0</v>
      </c>
      <c r="H16" s="68">
        <v>390</v>
      </c>
      <c r="I16" s="68">
        <f>H16-H16*B4</f>
        <v>390</v>
      </c>
      <c r="J16" s="69">
        <f t="shared" si="0"/>
        <v>0</v>
      </c>
      <c r="K16" s="68">
        <v>390</v>
      </c>
      <c r="L16" s="70">
        <v>420</v>
      </c>
      <c r="M16" s="61">
        <v>2025</v>
      </c>
      <c r="N16" s="71" t="s">
        <v>33</v>
      </c>
      <c r="O16" s="72">
        <v>20</v>
      </c>
      <c r="P16" s="60" t="s">
        <v>34</v>
      </c>
      <c r="Q16" s="61">
        <v>24</v>
      </c>
      <c r="R16" s="62" t="s">
        <v>35</v>
      </c>
      <c r="S16" s="61" t="s">
        <v>80</v>
      </c>
      <c r="T16" s="63" t="s">
        <v>37</v>
      </c>
      <c r="U16" s="61">
        <v>9785907754720</v>
      </c>
      <c r="V16" s="64">
        <v>0.115</v>
      </c>
      <c r="W16" s="60" t="s">
        <v>71</v>
      </c>
    </row>
    <row r="17" ht="122.25" customHeight="1" spans="1:23">
      <c r="A17" s="65" t="s">
        <v>81</v>
      </c>
      <c r="B17" s="51" t="s">
        <v>82</v>
      </c>
      <c r="C17" s="52" t="s">
        <v>83</v>
      </c>
      <c r="D17" s="93" t="s">
        <v>78</v>
      </c>
      <c r="E17" s="94"/>
      <c r="F17" s="80" t="s">
        <v>84</v>
      </c>
      <c r="G17" s="67">
        <v>0</v>
      </c>
      <c r="H17" s="68">
        <v>390</v>
      </c>
      <c r="I17" s="68">
        <f>H17-H17*B4</f>
        <v>390</v>
      </c>
      <c r="J17" s="69">
        <f t="shared" si="0"/>
        <v>0</v>
      </c>
      <c r="K17" s="68">
        <v>390</v>
      </c>
      <c r="L17" s="70">
        <v>420</v>
      </c>
      <c r="M17" s="61">
        <v>2025</v>
      </c>
      <c r="N17" s="71" t="s">
        <v>33</v>
      </c>
      <c r="O17" s="95">
        <v>40</v>
      </c>
      <c r="P17" s="60" t="s">
        <v>85</v>
      </c>
      <c r="Q17" s="61">
        <v>24</v>
      </c>
      <c r="R17" s="62" t="s">
        <v>35</v>
      </c>
      <c r="S17" s="61" t="s">
        <v>86</v>
      </c>
      <c r="T17" s="63" t="s">
        <v>37</v>
      </c>
      <c r="U17" s="61">
        <v>9785907754690</v>
      </c>
      <c r="V17" s="64">
        <v>0.115</v>
      </c>
      <c r="W17" s="60" t="s">
        <v>71</v>
      </c>
    </row>
    <row r="18" ht="120" customHeight="1" spans="1:23">
      <c r="A18" s="65" t="s">
        <v>87</v>
      </c>
      <c r="B18" s="51" t="s">
        <v>65</v>
      </c>
      <c r="C18" s="52" t="s">
        <v>88</v>
      </c>
      <c r="D18" s="53" t="s">
        <v>89</v>
      </c>
      <c r="E18" s="66"/>
      <c r="F18" s="54" t="s">
        <v>90</v>
      </c>
      <c r="G18" s="67">
        <v>0</v>
      </c>
      <c r="H18" s="68">
        <v>390</v>
      </c>
      <c r="I18" s="68">
        <f>H18-H18*B4</f>
        <v>390</v>
      </c>
      <c r="J18" s="69">
        <f t="shared" si="0"/>
        <v>0</v>
      </c>
      <c r="K18" s="68">
        <v>390</v>
      </c>
      <c r="L18" s="70">
        <v>420</v>
      </c>
      <c r="M18" s="61">
        <v>2025</v>
      </c>
      <c r="N18" s="71" t="s">
        <v>33</v>
      </c>
      <c r="O18" s="72">
        <v>40</v>
      </c>
      <c r="P18" s="60" t="s">
        <v>34</v>
      </c>
      <c r="Q18" s="61">
        <v>24</v>
      </c>
      <c r="R18" s="62" t="s">
        <v>35</v>
      </c>
      <c r="S18" s="61" t="s">
        <v>91</v>
      </c>
      <c r="T18" s="63" t="s">
        <v>37</v>
      </c>
      <c r="U18" s="61">
        <v>9785907754782</v>
      </c>
      <c r="V18" s="64">
        <v>0.115</v>
      </c>
      <c r="W18" s="60" t="s">
        <v>71</v>
      </c>
    </row>
    <row r="19" ht="117.75" customHeight="1" spans="1:23">
      <c r="A19" s="65" t="s">
        <v>92</v>
      </c>
      <c r="B19" s="51" t="s">
        <v>82</v>
      </c>
      <c r="C19" s="52" t="s">
        <v>93</v>
      </c>
      <c r="D19" s="93" t="s">
        <v>78</v>
      </c>
      <c r="E19" s="66"/>
      <c r="F19" s="54" t="s">
        <v>94</v>
      </c>
      <c r="G19" s="67">
        <v>0</v>
      </c>
      <c r="H19" s="68">
        <v>390</v>
      </c>
      <c r="I19" s="68">
        <f>H19-H19*B4</f>
        <v>390</v>
      </c>
      <c r="J19" s="69">
        <f t="shared" si="0"/>
        <v>0</v>
      </c>
      <c r="K19" s="68">
        <v>390</v>
      </c>
      <c r="L19" s="70">
        <v>420</v>
      </c>
      <c r="M19" s="61">
        <v>2025</v>
      </c>
      <c r="N19" s="71" t="s">
        <v>33</v>
      </c>
      <c r="O19" s="95">
        <v>40</v>
      </c>
      <c r="P19" s="60" t="s">
        <v>85</v>
      </c>
      <c r="Q19" s="61">
        <v>24</v>
      </c>
      <c r="R19" s="62" t="s">
        <v>35</v>
      </c>
      <c r="S19" s="96" t="s">
        <v>95</v>
      </c>
      <c r="T19" s="63" t="s">
        <v>37</v>
      </c>
      <c r="U19" s="96">
        <v>9785907754317</v>
      </c>
      <c r="V19" s="64">
        <v>0.115</v>
      </c>
      <c r="W19" s="60" t="s">
        <v>71</v>
      </c>
    </row>
    <row r="20" ht="117.75" customHeight="1" spans="1:23">
      <c r="A20" s="65" t="s">
        <v>96</v>
      </c>
      <c r="B20" s="51" t="s">
        <v>82</v>
      </c>
      <c r="C20" s="52" t="s">
        <v>97</v>
      </c>
      <c r="D20" s="93" t="s">
        <v>78</v>
      </c>
      <c r="E20" s="66"/>
      <c r="F20" s="80" t="s">
        <v>98</v>
      </c>
      <c r="G20" s="67">
        <v>0</v>
      </c>
      <c r="H20" s="68">
        <v>390</v>
      </c>
      <c r="I20" s="68">
        <f>H20-H20*B4</f>
        <v>390</v>
      </c>
      <c r="J20" s="69">
        <f t="shared" si="0"/>
        <v>0</v>
      </c>
      <c r="K20" s="68">
        <v>390</v>
      </c>
      <c r="L20" s="70">
        <v>420</v>
      </c>
      <c r="M20" s="61">
        <v>2025</v>
      </c>
      <c r="N20" s="71" t="s">
        <v>33</v>
      </c>
      <c r="O20" s="95">
        <v>40</v>
      </c>
      <c r="P20" s="60" t="s">
        <v>85</v>
      </c>
      <c r="Q20" s="61">
        <v>24</v>
      </c>
      <c r="R20" s="62" t="s">
        <v>35</v>
      </c>
      <c r="S20" s="96" t="s">
        <v>99</v>
      </c>
      <c r="T20" s="63" t="s">
        <v>37</v>
      </c>
      <c r="U20" s="96">
        <v>9785907754713</v>
      </c>
      <c r="V20" s="64">
        <v>0.115</v>
      </c>
      <c r="W20" s="60" t="s">
        <v>71</v>
      </c>
    </row>
    <row r="21" ht="118.5" customHeight="1" spans="1:23">
      <c r="A21" s="65" t="s">
        <v>100</v>
      </c>
      <c r="B21" s="51" t="s">
        <v>82</v>
      </c>
      <c r="C21" s="52" t="s">
        <v>101</v>
      </c>
      <c r="D21" s="93" t="s">
        <v>78</v>
      </c>
      <c r="E21" s="66"/>
      <c r="F21" s="54" t="s">
        <v>102</v>
      </c>
      <c r="G21" s="67">
        <v>0</v>
      </c>
      <c r="H21" s="68">
        <v>390</v>
      </c>
      <c r="I21" s="68">
        <f>H21-H21*B4</f>
        <v>390</v>
      </c>
      <c r="J21" s="69">
        <f t="shared" si="0"/>
        <v>0</v>
      </c>
      <c r="K21" s="68">
        <v>390</v>
      </c>
      <c r="L21" s="70">
        <v>420</v>
      </c>
      <c r="M21" s="61">
        <v>2025</v>
      </c>
      <c r="N21" s="71" t="s">
        <v>33</v>
      </c>
      <c r="O21" s="95">
        <v>40</v>
      </c>
      <c r="P21" s="60" t="s">
        <v>85</v>
      </c>
      <c r="Q21" s="61">
        <v>24</v>
      </c>
      <c r="R21" s="62" t="s">
        <v>35</v>
      </c>
      <c r="S21" s="61" t="s">
        <v>103</v>
      </c>
      <c r="T21" s="63" t="s">
        <v>37</v>
      </c>
      <c r="U21" s="61">
        <v>9785907754638</v>
      </c>
      <c r="V21" s="64">
        <v>0.115</v>
      </c>
      <c r="W21" s="60" t="s">
        <v>71</v>
      </c>
    </row>
    <row r="22" ht="120" customHeight="1" spans="1:23">
      <c r="A22" s="78" t="s">
        <v>104</v>
      </c>
      <c r="B22" s="51" t="s">
        <v>63</v>
      </c>
      <c r="C22" s="52" t="s">
        <v>105</v>
      </c>
      <c r="D22" s="93" t="s">
        <v>106</v>
      </c>
      <c r="E22" s="97"/>
      <c r="F22" s="98" t="s">
        <v>107</v>
      </c>
      <c r="G22" s="67">
        <v>0</v>
      </c>
      <c r="H22" s="68">
        <v>390</v>
      </c>
      <c r="I22" s="68">
        <f>H22-H22*B4</f>
        <v>390</v>
      </c>
      <c r="J22" s="69">
        <f t="shared" si="0"/>
        <v>0</v>
      </c>
      <c r="K22" s="68">
        <v>390</v>
      </c>
      <c r="L22" s="70">
        <v>420</v>
      </c>
      <c r="M22" s="61">
        <v>2024</v>
      </c>
      <c r="N22" s="99" t="s">
        <v>33</v>
      </c>
      <c r="O22" s="100">
        <v>20</v>
      </c>
      <c r="P22" s="101" t="s">
        <v>108</v>
      </c>
      <c r="Q22" s="100">
        <v>24</v>
      </c>
      <c r="R22" s="102" t="s">
        <v>35</v>
      </c>
      <c r="S22" s="100" t="s">
        <v>109</v>
      </c>
      <c r="T22" s="101" t="s">
        <v>56</v>
      </c>
      <c r="U22" s="100">
        <v>9785907754089</v>
      </c>
      <c r="V22" s="64">
        <v>0.115</v>
      </c>
      <c r="W22" s="63" t="s">
        <v>110</v>
      </c>
    </row>
    <row r="23" ht="117" customHeight="1" spans="1:23">
      <c r="A23" s="78" t="s">
        <v>111</v>
      </c>
      <c r="B23" s="51" t="s">
        <v>63</v>
      </c>
      <c r="C23" s="52" t="s">
        <v>112</v>
      </c>
      <c r="D23" s="93" t="s">
        <v>113</v>
      </c>
      <c r="E23" s="97"/>
      <c r="F23" s="103" t="s">
        <v>114</v>
      </c>
      <c r="G23" s="67">
        <v>0</v>
      </c>
      <c r="H23" s="68">
        <v>390</v>
      </c>
      <c r="I23" s="68">
        <f>H23-H23*B4</f>
        <v>390</v>
      </c>
      <c r="J23" s="69">
        <f t="shared" si="0"/>
        <v>0</v>
      </c>
      <c r="K23" s="68">
        <v>390</v>
      </c>
      <c r="L23" s="70">
        <v>420</v>
      </c>
      <c r="M23" s="61">
        <v>2024</v>
      </c>
      <c r="N23" s="104" t="s">
        <v>33</v>
      </c>
      <c r="O23" s="95">
        <v>20</v>
      </c>
      <c r="P23" s="101" t="s">
        <v>108</v>
      </c>
      <c r="Q23" s="95">
        <v>24</v>
      </c>
      <c r="R23" s="105" t="s">
        <v>35</v>
      </c>
      <c r="S23" s="95" t="s">
        <v>115</v>
      </c>
      <c r="T23" s="105" t="s">
        <v>56</v>
      </c>
      <c r="U23" s="95">
        <v>9785907754096</v>
      </c>
      <c r="V23" s="64">
        <v>0.115</v>
      </c>
      <c r="W23" s="106" t="s">
        <v>110</v>
      </c>
    </row>
    <row r="24" ht="117.75" customHeight="1" spans="1:23">
      <c r="A24" s="78" t="s">
        <v>116</v>
      </c>
      <c r="B24" s="51" t="s">
        <v>63</v>
      </c>
      <c r="C24" s="52" t="s">
        <v>117</v>
      </c>
      <c r="D24" s="107" t="s">
        <v>106</v>
      </c>
      <c r="E24" s="108"/>
      <c r="F24" s="98" t="s">
        <v>118</v>
      </c>
      <c r="G24" s="67">
        <v>0</v>
      </c>
      <c r="H24" s="68">
        <v>390</v>
      </c>
      <c r="I24" s="68">
        <f>H24-H24*B4</f>
        <v>390</v>
      </c>
      <c r="J24" s="69">
        <f t="shared" si="0"/>
        <v>0</v>
      </c>
      <c r="K24" s="109">
        <v>390</v>
      </c>
      <c r="L24" s="110">
        <v>420</v>
      </c>
      <c r="M24" s="100">
        <v>2023</v>
      </c>
      <c r="N24" s="99" t="s">
        <v>33</v>
      </c>
      <c r="O24" s="100">
        <v>30</v>
      </c>
      <c r="P24" s="101" t="s">
        <v>108</v>
      </c>
      <c r="Q24" s="100">
        <v>24</v>
      </c>
      <c r="R24" s="102" t="s">
        <v>35</v>
      </c>
      <c r="S24" s="100" t="s">
        <v>119</v>
      </c>
      <c r="T24" s="101" t="s">
        <v>56</v>
      </c>
      <c r="U24" s="100">
        <v>9785907754003</v>
      </c>
      <c r="V24" s="64">
        <v>0.115</v>
      </c>
      <c r="W24" s="63" t="s">
        <v>110</v>
      </c>
    </row>
    <row r="25" ht="118.5" customHeight="1" spans="1:23">
      <c r="A25" s="78" t="s">
        <v>120</v>
      </c>
      <c r="B25" s="51" t="s">
        <v>63</v>
      </c>
      <c r="C25" s="52" t="s">
        <v>121</v>
      </c>
      <c r="D25" s="111" t="s">
        <v>106</v>
      </c>
      <c r="E25" s="108"/>
      <c r="F25" s="103" t="s">
        <v>122</v>
      </c>
      <c r="G25" s="67">
        <v>0</v>
      </c>
      <c r="H25" s="68">
        <v>390</v>
      </c>
      <c r="I25" s="68">
        <f>H25-H25*B4</f>
        <v>390</v>
      </c>
      <c r="J25" s="69">
        <f t="shared" si="0"/>
        <v>0</v>
      </c>
      <c r="K25" s="112">
        <v>390</v>
      </c>
      <c r="L25" s="113">
        <v>420</v>
      </c>
      <c r="M25" s="95">
        <v>2023</v>
      </c>
      <c r="N25" s="104" t="s">
        <v>33</v>
      </c>
      <c r="O25" s="95">
        <v>30</v>
      </c>
      <c r="P25" s="101" t="s">
        <v>108</v>
      </c>
      <c r="Q25" s="95">
        <v>24</v>
      </c>
      <c r="R25" s="105" t="s">
        <v>35</v>
      </c>
      <c r="S25" s="95" t="s">
        <v>123</v>
      </c>
      <c r="T25" s="105" t="s">
        <v>56</v>
      </c>
      <c r="U25" s="95">
        <v>9785907754010</v>
      </c>
      <c r="V25" s="64">
        <v>0.115</v>
      </c>
      <c r="W25" s="106" t="s">
        <v>110</v>
      </c>
    </row>
    <row r="26" ht="122.25" customHeight="1" spans="1:23">
      <c r="A26" s="114" t="s">
        <v>124</v>
      </c>
      <c r="B26" s="51" t="s">
        <v>63</v>
      </c>
      <c r="C26" s="52" t="s">
        <v>125</v>
      </c>
      <c r="D26" s="115" t="s">
        <v>126</v>
      </c>
      <c r="E26" s="116"/>
      <c r="F26" s="103" t="s">
        <v>127</v>
      </c>
      <c r="G26" s="67">
        <v>0</v>
      </c>
      <c r="H26" s="68">
        <v>390</v>
      </c>
      <c r="I26" s="68">
        <f>H26-H26*B4</f>
        <v>390</v>
      </c>
      <c r="J26" s="69">
        <f t="shared" si="0"/>
        <v>0</v>
      </c>
      <c r="K26" s="109">
        <v>390</v>
      </c>
      <c r="L26" s="117">
        <v>420</v>
      </c>
      <c r="M26" s="118">
        <v>2023</v>
      </c>
      <c r="N26" s="119" t="s">
        <v>33</v>
      </c>
      <c r="O26" s="118">
        <v>30</v>
      </c>
      <c r="P26" s="101" t="s">
        <v>108</v>
      </c>
      <c r="Q26" s="118">
        <v>24</v>
      </c>
      <c r="R26" s="120" t="s">
        <v>35</v>
      </c>
      <c r="S26" s="118" t="s">
        <v>128</v>
      </c>
      <c r="T26" s="120" t="s">
        <v>56</v>
      </c>
      <c r="U26" s="118">
        <v>9785907754027</v>
      </c>
      <c r="V26" s="64">
        <v>0.115</v>
      </c>
      <c r="W26" s="63" t="s">
        <v>110</v>
      </c>
    </row>
    <row r="27" ht="118.5" customHeight="1" spans="1:23">
      <c r="A27" s="78" t="s">
        <v>129</v>
      </c>
      <c r="B27" s="51" t="s">
        <v>63</v>
      </c>
      <c r="C27" s="52" t="s">
        <v>130</v>
      </c>
      <c r="D27" s="111" t="s">
        <v>106</v>
      </c>
      <c r="E27" s="108"/>
      <c r="F27" s="98" t="s">
        <v>131</v>
      </c>
      <c r="G27" s="67">
        <v>0</v>
      </c>
      <c r="H27" s="68">
        <v>390</v>
      </c>
      <c r="I27" s="68">
        <f>H27-H27*B4</f>
        <v>390</v>
      </c>
      <c r="J27" s="69">
        <f t="shared" si="0"/>
        <v>0</v>
      </c>
      <c r="K27" s="109">
        <v>390</v>
      </c>
      <c r="L27" s="110">
        <v>420</v>
      </c>
      <c r="M27" s="100">
        <v>2023</v>
      </c>
      <c r="N27" s="99" t="s">
        <v>33</v>
      </c>
      <c r="O27" s="100">
        <v>30</v>
      </c>
      <c r="P27" s="101" t="s">
        <v>108</v>
      </c>
      <c r="Q27" s="100">
        <v>24</v>
      </c>
      <c r="R27" s="101" t="s">
        <v>35</v>
      </c>
      <c r="S27" s="100" t="s">
        <v>132</v>
      </c>
      <c r="T27" s="101" t="s">
        <v>56</v>
      </c>
      <c r="U27" s="100">
        <v>9785907754034</v>
      </c>
      <c r="V27" s="64">
        <v>0.115</v>
      </c>
      <c r="W27" s="63" t="s">
        <v>110</v>
      </c>
    </row>
    <row r="28" ht="120.75" customHeight="1" spans="1:23">
      <c r="A28" s="78" t="s">
        <v>133</v>
      </c>
      <c r="B28" s="51" t="s">
        <v>63</v>
      </c>
      <c r="C28" s="52" t="s">
        <v>134</v>
      </c>
      <c r="D28" s="111" t="s">
        <v>113</v>
      </c>
      <c r="E28" s="108"/>
      <c r="F28" s="98" t="s">
        <v>135</v>
      </c>
      <c r="G28" s="67">
        <v>0</v>
      </c>
      <c r="H28" s="68">
        <v>390</v>
      </c>
      <c r="I28" s="68">
        <f>H28-H28*B4</f>
        <v>390</v>
      </c>
      <c r="J28" s="69">
        <f t="shared" si="0"/>
        <v>0</v>
      </c>
      <c r="K28" s="68">
        <v>390</v>
      </c>
      <c r="L28" s="70">
        <v>420</v>
      </c>
      <c r="M28" s="61">
        <v>2024</v>
      </c>
      <c r="N28" s="99" t="s">
        <v>33</v>
      </c>
      <c r="O28" s="100">
        <v>40</v>
      </c>
      <c r="P28" s="101" t="s">
        <v>108</v>
      </c>
      <c r="Q28" s="100">
        <v>24</v>
      </c>
      <c r="R28" s="101" t="s">
        <v>35</v>
      </c>
      <c r="S28" s="100" t="s">
        <v>136</v>
      </c>
      <c r="T28" s="101" t="s">
        <v>56</v>
      </c>
      <c r="U28" s="100">
        <v>9785907754294</v>
      </c>
      <c r="V28" s="64">
        <v>0.115</v>
      </c>
      <c r="W28" s="63" t="s">
        <v>110</v>
      </c>
    </row>
    <row r="29" ht="127.5" customHeight="1" spans="1:23">
      <c r="A29" s="78" t="s">
        <v>137</v>
      </c>
      <c r="B29" s="51" t="s">
        <v>63</v>
      </c>
      <c r="C29" s="52" t="s">
        <v>138</v>
      </c>
      <c r="D29" s="111" t="s">
        <v>113</v>
      </c>
      <c r="E29" s="108"/>
      <c r="F29" s="98" t="s">
        <v>139</v>
      </c>
      <c r="G29" s="67">
        <v>0</v>
      </c>
      <c r="H29" s="68">
        <v>390</v>
      </c>
      <c r="I29" s="68">
        <f>H29-H29*B4</f>
        <v>390</v>
      </c>
      <c r="J29" s="69">
        <f t="shared" si="0"/>
        <v>0</v>
      </c>
      <c r="K29" s="68">
        <v>390</v>
      </c>
      <c r="L29" s="70">
        <v>420</v>
      </c>
      <c r="M29" s="61">
        <v>2024</v>
      </c>
      <c r="N29" s="99" t="s">
        <v>33</v>
      </c>
      <c r="O29" s="100">
        <v>40</v>
      </c>
      <c r="P29" s="101" t="s">
        <v>108</v>
      </c>
      <c r="Q29" s="100">
        <v>24</v>
      </c>
      <c r="R29" s="101" t="s">
        <v>35</v>
      </c>
      <c r="S29" s="100" t="s">
        <v>140</v>
      </c>
      <c r="T29" s="101" t="s">
        <v>56</v>
      </c>
      <c r="U29" s="100">
        <v>9785907754287</v>
      </c>
      <c r="V29" s="64">
        <v>0.115</v>
      </c>
      <c r="W29" s="63" t="s">
        <v>110</v>
      </c>
    </row>
    <row r="30" ht="125.25" customHeight="1" spans="1:23">
      <c r="A30" s="78" t="s">
        <v>141</v>
      </c>
      <c r="B30" s="51" t="s">
        <v>63</v>
      </c>
      <c r="C30" s="52" t="s">
        <v>142</v>
      </c>
      <c r="D30" s="111" t="s">
        <v>113</v>
      </c>
      <c r="E30" s="108"/>
      <c r="F30" s="98" t="s">
        <v>143</v>
      </c>
      <c r="G30" s="67">
        <v>0</v>
      </c>
      <c r="H30" s="68">
        <v>390</v>
      </c>
      <c r="I30" s="68">
        <f>H30-H30*B4</f>
        <v>390</v>
      </c>
      <c r="J30" s="69">
        <f t="shared" si="0"/>
        <v>0</v>
      </c>
      <c r="K30" s="68">
        <v>390</v>
      </c>
      <c r="L30" s="70">
        <v>420</v>
      </c>
      <c r="M30" s="61">
        <v>2024</v>
      </c>
      <c r="N30" s="99" t="s">
        <v>33</v>
      </c>
      <c r="O30" s="100">
        <v>40</v>
      </c>
      <c r="P30" s="101" t="s">
        <v>108</v>
      </c>
      <c r="Q30" s="100">
        <v>24</v>
      </c>
      <c r="R30" s="101" t="s">
        <v>35</v>
      </c>
      <c r="S30" s="100" t="s">
        <v>144</v>
      </c>
      <c r="T30" s="101" t="s">
        <v>56</v>
      </c>
      <c r="U30" s="100">
        <v>9785907754478</v>
      </c>
      <c r="V30" s="64">
        <v>0.115</v>
      </c>
      <c r="W30" s="63" t="s">
        <v>110</v>
      </c>
    </row>
    <row r="31" ht="29" customHeight="1" spans="1:23">
      <c r="A31" s="121" t="s">
        <v>145</v>
      </c>
      <c r="B31" s="122"/>
      <c r="C31" s="122"/>
      <c r="D31" s="123"/>
      <c r="E31" s="66"/>
      <c r="F31" s="124"/>
      <c r="G31" s="67"/>
      <c r="H31" s="68"/>
      <c r="I31" s="68"/>
      <c r="J31" s="69"/>
      <c r="K31" s="68"/>
      <c r="L31" s="70"/>
      <c r="M31" s="61"/>
      <c r="N31" s="71"/>
      <c r="O31" s="61"/>
      <c r="P31" s="101"/>
      <c r="Q31" s="100"/>
      <c r="R31" s="101"/>
      <c r="S31" s="100"/>
      <c r="T31" s="101"/>
      <c r="U31" s="100"/>
      <c r="V31" s="64"/>
      <c r="W31" s="63"/>
    </row>
    <row r="32" ht="114" customHeight="1" spans="1:23">
      <c r="A32" s="78" t="s">
        <v>146</v>
      </c>
      <c r="B32" s="51" t="s">
        <v>147</v>
      </c>
      <c r="C32" s="89" t="s">
        <v>148</v>
      </c>
      <c r="D32" s="93" t="s">
        <v>149</v>
      </c>
      <c r="E32" s="66"/>
      <c r="F32" s="124" t="s">
        <v>150</v>
      </c>
      <c r="G32" s="67">
        <v>0</v>
      </c>
      <c r="H32" s="68">
        <v>1155</v>
      </c>
      <c r="I32" s="68">
        <f>H32-H32*B4</f>
        <v>1155</v>
      </c>
      <c r="J32" s="69">
        <f>I32*G32</f>
        <v>0</v>
      </c>
      <c r="K32" s="68">
        <v>1200</v>
      </c>
      <c r="L32" s="70">
        <v>1500</v>
      </c>
      <c r="M32" s="61">
        <v>2025</v>
      </c>
      <c r="N32" s="71" t="s">
        <v>33</v>
      </c>
      <c r="O32" s="61">
        <v>10</v>
      </c>
      <c r="P32" s="101" t="s">
        <v>151</v>
      </c>
      <c r="Q32" s="100" t="s">
        <v>152</v>
      </c>
      <c r="R32" s="101" t="s">
        <v>153</v>
      </c>
      <c r="S32" s="100" t="s">
        <v>154</v>
      </c>
      <c r="T32" s="101" t="s">
        <v>37</v>
      </c>
      <c r="U32" s="100">
        <v>9785907754966</v>
      </c>
      <c r="V32" s="64"/>
      <c r="W32" s="63"/>
    </row>
    <row r="33" ht="19" customHeight="1" spans="1:23">
      <c r="A33" s="125" t="s">
        <v>155</v>
      </c>
      <c r="B33" s="126"/>
      <c r="C33" s="126"/>
      <c r="D33" s="126"/>
      <c r="E33" s="127"/>
      <c r="F33" s="124"/>
      <c r="G33" s="67"/>
      <c r="H33" s="68"/>
      <c r="I33" s="68"/>
      <c r="J33" s="69"/>
      <c r="K33" s="68"/>
      <c r="L33" s="70"/>
      <c r="M33" s="61"/>
      <c r="N33" s="71"/>
      <c r="O33" s="61"/>
      <c r="P33" s="63"/>
      <c r="Q33" s="61"/>
      <c r="R33" s="63"/>
      <c r="S33" s="61"/>
      <c r="T33" s="63"/>
      <c r="U33" s="61"/>
      <c r="V33" s="64"/>
      <c r="W33" s="63"/>
    </row>
    <row r="34" ht="114" customHeight="1" spans="1:23">
      <c r="A34" s="78" t="s">
        <v>156</v>
      </c>
      <c r="B34" s="51" t="s">
        <v>155</v>
      </c>
      <c r="C34" s="89" t="s">
        <v>157</v>
      </c>
      <c r="D34" s="93" t="s">
        <v>158</v>
      </c>
      <c r="E34" s="66"/>
      <c r="F34" s="124" t="s">
        <v>159</v>
      </c>
      <c r="G34" s="67">
        <v>0</v>
      </c>
      <c r="H34" s="68">
        <v>330</v>
      </c>
      <c r="I34" s="68">
        <f>H34-H34*B4</f>
        <v>330</v>
      </c>
      <c r="J34" s="69">
        <f>I34*G34</f>
        <v>0</v>
      </c>
      <c r="K34" s="68">
        <v>330</v>
      </c>
      <c r="L34" s="128">
        <v>390</v>
      </c>
      <c r="M34" s="72">
        <v>2025</v>
      </c>
      <c r="N34" s="129" t="s">
        <v>33</v>
      </c>
      <c r="O34" s="72">
        <v>10</v>
      </c>
      <c r="P34" s="63" t="s">
        <v>160</v>
      </c>
      <c r="Q34" s="61">
        <v>48</v>
      </c>
      <c r="R34" s="63" t="s">
        <v>54</v>
      </c>
      <c r="S34" s="61" t="s">
        <v>161</v>
      </c>
      <c r="T34" s="63" t="s">
        <v>37</v>
      </c>
      <c r="U34" s="61">
        <v>9785907754980</v>
      </c>
      <c r="V34" s="64">
        <v>0.131</v>
      </c>
      <c r="W34" s="63" t="s">
        <v>39</v>
      </c>
    </row>
    <row r="35" ht="13.5" customHeight="1" spans="1:23">
      <c r="A35" s="130" t="s">
        <v>162</v>
      </c>
      <c r="B35" s="131"/>
      <c r="C35" s="131"/>
      <c r="D35" s="131"/>
      <c r="E35" s="132"/>
      <c r="F35" s="46"/>
      <c r="G35" s="47"/>
      <c r="H35" s="48"/>
      <c r="I35" s="48"/>
      <c r="J35" s="49"/>
      <c r="K35" s="48"/>
      <c r="L35" s="47"/>
      <c r="M35" s="46"/>
      <c r="N35" s="46"/>
      <c r="O35" s="46"/>
      <c r="P35" s="46"/>
      <c r="Q35" s="46"/>
      <c r="R35" s="46"/>
      <c r="S35" s="46"/>
      <c r="T35" s="46"/>
      <c r="U35" s="46"/>
      <c r="V35" s="46"/>
      <c r="W35" s="46"/>
    </row>
    <row r="36" ht="112" customHeight="1" spans="1:23">
      <c r="A36" s="87" t="s">
        <v>163</v>
      </c>
      <c r="B36" s="88" t="s">
        <v>162</v>
      </c>
      <c r="C36" s="89" t="s">
        <v>164</v>
      </c>
      <c r="D36" s="133" t="s">
        <v>165</v>
      </c>
      <c r="E36" s="134"/>
      <c r="F36" s="135" t="s">
        <v>166</v>
      </c>
      <c r="G36" s="55">
        <v>0</v>
      </c>
      <c r="H36" s="56">
        <v>390</v>
      </c>
      <c r="I36" s="56">
        <f>H36-H36*B4</f>
        <v>390</v>
      </c>
      <c r="J36" s="57">
        <f>G36*I36</f>
        <v>0</v>
      </c>
      <c r="K36" s="56">
        <v>390</v>
      </c>
      <c r="L36" s="56">
        <v>420</v>
      </c>
      <c r="M36" s="58">
        <v>2025</v>
      </c>
      <c r="N36" s="135" t="s">
        <v>33</v>
      </c>
      <c r="O36" s="58">
        <v>20</v>
      </c>
      <c r="P36" s="58" t="s">
        <v>34</v>
      </c>
      <c r="Q36" s="58">
        <v>24</v>
      </c>
      <c r="R36" s="58" t="s">
        <v>153</v>
      </c>
      <c r="S36" s="135" t="s">
        <v>167</v>
      </c>
      <c r="T36" s="136" t="s">
        <v>37</v>
      </c>
      <c r="U36" s="58" t="s">
        <v>168</v>
      </c>
      <c r="V36" s="58">
        <v>0.115</v>
      </c>
      <c r="W36" s="58" t="s">
        <v>71</v>
      </c>
    </row>
    <row r="37" ht="119.25" customHeight="1" spans="1:23">
      <c r="A37" s="65" t="s">
        <v>169</v>
      </c>
      <c r="B37" s="51" t="s">
        <v>170</v>
      </c>
      <c r="C37" s="52" t="s">
        <v>171</v>
      </c>
      <c r="D37" s="53" t="s">
        <v>172</v>
      </c>
      <c r="E37" s="66"/>
      <c r="F37" s="54" t="s">
        <v>173</v>
      </c>
      <c r="G37" s="67">
        <v>0</v>
      </c>
      <c r="H37" s="68">
        <v>390</v>
      </c>
      <c r="I37" s="68">
        <f>H37-H37*B4</f>
        <v>390</v>
      </c>
      <c r="J37" s="69">
        <f>I37*G37</f>
        <v>0</v>
      </c>
      <c r="K37" s="68">
        <v>390</v>
      </c>
      <c r="L37" s="70">
        <v>420</v>
      </c>
      <c r="M37" s="61">
        <v>2025</v>
      </c>
      <c r="N37" s="71" t="s">
        <v>33</v>
      </c>
      <c r="O37" s="72">
        <v>40</v>
      </c>
      <c r="P37" s="60" t="s">
        <v>34</v>
      </c>
      <c r="Q37" s="61">
        <v>24</v>
      </c>
      <c r="R37" s="62" t="s">
        <v>35</v>
      </c>
      <c r="S37" s="137" t="s">
        <v>174</v>
      </c>
      <c r="T37" s="63" t="s">
        <v>37</v>
      </c>
      <c r="U37" s="137" t="s">
        <v>175</v>
      </c>
      <c r="V37" s="64">
        <v>0.115</v>
      </c>
      <c r="W37" s="60" t="s">
        <v>71</v>
      </c>
    </row>
    <row r="38" ht="121.5" customHeight="1" spans="1:23">
      <c r="A38" s="78" t="s">
        <v>176</v>
      </c>
      <c r="B38" s="51" t="s">
        <v>162</v>
      </c>
      <c r="C38" s="52" t="s">
        <v>177</v>
      </c>
      <c r="D38" s="93" t="s">
        <v>106</v>
      </c>
      <c r="E38" s="66"/>
      <c r="F38" s="124" t="s">
        <v>178</v>
      </c>
      <c r="G38" s="67">
        <v>0</v>
      </c>
      <c r="H38" s="68">
        <v>390</v>
      </c>
      <c r="I38" s="68">
        <f>H38-H38*B4</f>
        <v>390</v>
      </c>
      <c r="J38" s="69">
        <f>I38*G38</f>
        <v>0</v>
      </c>
      <c r="K38" s="68">
        <v>390</v>
      </c>
      <c r="L38" s="70">
        <v>420</v>
      </c>
      <c r="M38" s="61">
        <v>2024</v>
      </c>
      <c r="N38" s="71" t="s">
        <v>33</v>
      </c>
      <c r="O38" s="61">
        <v>20</v>
      </c>
      <c r="P38" s="63" t="s">
        <v>108</v>
      </c>
      <c r="Q38" s="61">
        <v>24</v>
      </c>
      <c r="R38" s="63" t="s">
        <v>35</v>
      </c>
      <c r="S38" s="61" t="s">
        <v>179</v>
      </c>
      <c r="T38" s="63" t="s">
        <v>56</v>
      </c>
      <c r="U38" s="61">
        <v>9785907754126</v>
      </c>
      <c r="V38" s="64">
        <v>0.115</v>
      </c>
      <c r="W38" s="63" t="s">
        <v>110</v>
      </c>
    </row>
    <row r="39" ht="118.5" customHeight="1" spans="1:23">
      <c r="A39" s="78" t="s">
        <v>180</v>
      </c>
      <c r="B39" s="51" t="s">
        <v>162</v>
      </c>
      <c r="C39" s="52" t="s">
        <v>181</v>
      </c>
      <c r="D39" s="93" t="s">
        <v>106</v>
      </c>
      <c r="E39" s="66"/>
      <c r="F39" s="124" t="s">
        <v>182</v>
      </c>
      <c r="G39" s="67">
        <v>0</v>
      </c>
      <c r="H39" s="68">
        <v>390</v>
      </c>
      <c r="I39" s="68">
        <f>H39-H39*B4</f>
        <v>390</v>
      </c>
      <c r="J39" s="69">
        <f>I39*G39</f>
        <v>0</v>
      </c>
      <c r="K39" s="68">
        <v>390</v>
      </c>
      <c r="L39" s="70">
        <v>420</v>
      </c>
      <c r="M39" s="61">
        <v>2024</v>
      </c>
      <c r="N39" s="71" t="s">
        <v>33</v>
      </c>
      <c r="O39" s="61">
        <v>40</v>
      </c>
      <c r="P39" s="63" t="s">
        <v>108</v>
      </c>
      <c r="Q39" s="61">
        <v>24</v>
      </c>
      <c r="R39" s="63" t="s">
        <v>35</v>
      </c>
      <c r="S39" s="61" t="s">
        <v>183</v>
      </c>
      <c r="T39" s="63" t="s">
        <v>56</v>
      </c>
      <c r="U39" s="61">
        <v>9785907754485</v>
      </c>
      <c r="V39" s="64">
        <v>0.115</v>
      </c>
      <c r="W39" s="63" t="s">
        <v>110</v>
      </c>
    </row>
    <row r="40" ht="114.75" customHeight="1" spans="1:23">
      <c r="A40" s="78" t="s">
        <v>184</v>
      </c>
      <c r="B40" s="51" t="s">
        <v>162</v>
      </c>
      <c r="C40" s="52" t="s">
        <v>185</v>
      </c>
      <c r="D40" s="93" t="s">
        <v>106</v>
      </c>
      <c r="E40" s="66"/>
      <c r="F40" s="124" t="s">
        <v>186</v>
      </c>
      <c r="G40" s="67">
        <v>0</v>
      </c>
      <c r="H40" s="68">
        <v>390</v>
      </c>
      <c r="I40" s="68">
        <f>H40-H40*B4</f>
        <v>390</v>
      </c>
      <c r="J40" s="69">
        <f>I40*G40</f>
        <v>0</v>
      </c>
      <c r="K40" s="68">
        <v>390</v>
      </c>
      <c r="L40" s="70">
        <v>420</v>
      </c>
      <c r="M40" s="61">
        <v>2024</v>
      </c>
      <c r="N40" s="71" t="s">
        <v>33</v>
      </c>
      <c r="O40" s="61">
        <v>20</v>
      </c>
      <c r="P40" s="63" t="s">
        <v>108</v>
      </c>
      <c r="Q40" s="61">
        <v>24</v>
      </c>
      <c r="R40" s="62" t="s">
        <v>35</v>
      </c>
      <c r="S40" s="61" t="s">
        <v>187</v>
      </c>
      <c r="T40" s="63" t="s">
        <v>37</v>
      </c>
      <c r="U40" s="61">
        <v>9785907754133</v>
      </c>
      <c r="V40" s="64">
        <v>0.115</v>
      </c>
      <c r="W40" s="63" t="s">
        <v>110</v>
      </c>
    </row>
    <row r="41" ht="24" customHeight="1" spans="1:23">
      <c r="A41" s="125" t="s">
        <v>188</v>
      </c>
      <c r="B41" s="126"/>
      <c r="C41" s="126"/>
      <c r="D41" s="126"/>
      <c r="E41" s="127"/>
      <c r="F41" s="124"/>
      <c r="G41" s="67"/>
      <c r="H41" s="68"/>
      <c r="I41" s="68"/>
      <c r="J41" s="69"/>
      <c r="K41" s="68"/>
      <c r="L41" s="70"/>
      <c r="M41" s="61"/>
      <c r="N41" s="71"/>
      <c r="O41" s="61"/>
      <c r="P41" s="63"/>
      <c r="Q41" s="61"/>
      <c r="R41" s="62"/>
      <c r="S41" s="61"/>
      <c r="T41" s="63"/>
      <c r="U41" s="61"/>
      <c r="V41" s="64"/>
      <c r="W41" s="63"/>
    </row>
    <row r="42" ht="114.75" customHeight="1" spans="1:23">
      <c r="A42" s="78" t="s">
        <v>189</v>
      </c>
      <c r="B42" s="51" t="s">
        <v>188</v>
      </c>
      <c r="C42" s="79" t="s">
        <v>190</v>
      </c>
      <c r="D42" s="138" t="s">
        <v>191</v>
      </c>
      <c r="E42" s="66"/>
      <c r="F42" s="139" t="s">
        <v>192</v>
      </c>
      <c r="G42" s="67">
        <v>0</v>
      </c>
      <c r="H42" s="68">
        <v>670</v>
      </c>
      <c r="I42" s="68">
        <f>H42-H42*B4</f>
        <v>670</v>
      </c>
      <c r="J42" s="69">
        <f>I42*G42</f>
        <v>0</v>
      </c>
      <c r="K42" s="68">
        <v>670</v>
      </c>
      <c r="L42" s="128">
        <v>770</v>
      </c>
      <c r="M42" s="61">
        <v>2025</v>
      </c>
      <c r="N42" s="71" t="s">
        <v>33</v>
      </c>
      <c r="O42" s="61">
        <v>20</v>
      </c>
      <c r="P42" s="63" t="s">
        <v>193</v>
      </c>
      <c r="Q42" s="61">
        <v>44</v>
      </c>
      <c r="R42" s="62" t="s">
        <v>153</v>
      </c>
      <c r="S42" s="61" t="s">
        <v>194</v>
      </c>
      <c r="T42" s="63" t="s">
        <v>37</v>
      </c>
      <c r="U42" s="61">
        <v>9785907754973</v>
      </c>
      <c r="V42" s="140"/>
      <c r="W42" s="63" t="s">
        <v>39</v>
      </c>
    </row>
    <row r="43" ht="18" customHeight="1" spans="1:23">
      <c r="A43" s="141" t="s">
        <v>195</v>
      </c>
      <c r="B43" s="142"/>
      <c r="C43" s="142"/>
      <c r="D43" s="142"/>
      <c r="E43" s="142"/>
      <c r="F43" s="103"/>
      <c r="G43" s="143"/>
      <c r="H43" s="112"/>
      <c r="I43" s="112"/>
      <c r="J43" s="144"/>
      <c r="K43" s="112"/>
      <c r="L43" s="113"/>
      <c r="M43" s="95"/>
      <c r="N43" s="104"/>
      <c r="O43" s="95"/>
      <c r="P43" s="105"/>
      <c r="Q43" s="95"/>
      <c r="R43" s="145"/>
      <c r="S43" s="95"/>
      <c r="T43" s="105"/>
      <c r="U43" s="95"/>
      <c r="V43" s="146"/>
      <c r="W43" s="105"/>
    </row>
    <row r="44" ht="114" customHeight="1" spans="1:23">
      <c r="A44" s="147" t="s">
        <v>196</v>
      </c>
      <c r="B44" s="51" t="s">
        <v>195</v>
      </c>
      <c r="C44" s="89" t="s">
        <v>197</v>
      </c>
      <c r="D44" s="133" t="s">
        <v>198</v>
      </c>
      <c r="E44" s="45"/>
      <c r="F44" s="90" t="s">
        <v>199</v>
      </c>
      <c r="G44" s="55">
        <v>0</v>
      </c>
      <c r="H44" s="56">
        <v>390</v>
      </c>
      <c r="I44" s="56">
        <f>H44-H44*B4</f>
        <v>390</v>
      </c>
      <c r="J44" s="57">
        <f>G44*I44</f>
        <v>0</v>
      </c>
      <c r="K44" s="56">
        <v>390</v>
      </c>
      <c r="L44" s="55">
        <v>420</v>
      </c>
      <c r="M44" s="91">
        <v>2025</v>
      </c>
      <c r="N44" s="91" t="s">
        <v>33</v>
      </c>
      <c r="O44" s="58">
        <v>20</v>
      </c>
      <c r="P44" s="60" t="s">
        <v>34</v>
      </c>
      <c r="Q44" s="58">
        <v>24</v>
      </c>
      <c r="R44" s="62" t="s">
        <v>35</v>
      </c>
      <c r="S44" s="58" t="s">
        <v>200</v>
      </c>
      <c r="T44" s="63" t="s">
        <v>37</v>
      </c>
      <c r="U44" s="265" t="s">
        <v>201</v>
      </c>
      <c r="V44" s="58">
        <v>0.115</v>
      </c>
      <c r="W44" s="58" t="s">
        <v>71</v>
      </c>
    </row>
    <row r="45" ht="13.5" customHeight="1" spans="1:23">
      <c r="A45" s="81" t="s">
        <v>202</v>
      </c>
      <c r="B45" s="82"/>
      <c r="C45" s="82"/>
      <c r="D45" s="82"/>
      <c r="E45" s="82"/>
      <c r="F45" s="83"/>
      <c r="G45" s="84"/>
      <c r="H45" s="85"/>
      <c r="I45" s="85"/>
      <c r="J45" s="86"/>
      <c r="K45" s="85"/>
      <c r="L45" s="84"/>
      <c r="M45" s="83"/>
      <c r="N45" s="83"/>
      <c r="O45" s="83"/>
      <c r="P45" s="83"/>
      <c r="Q45" s="83"/>
      <c r="R45" s="83"/>
      <c r="S45" s="83"/>
      <c r="T45" s="83"/>
      <c r="U45" s="83"/>
      <c r="V45" s="83"/>
      <c r="W45" s="83"/>
    </row>
    <row r="46" ht="120.75" customHeight="1" spans="1:23">
      <c r="A46" s="65" t="s">
        <v>203</v>
      </c>
      <c r="B46" s="51" t="s">
        <v>202</v>
      </c>
      <c r="C46" s="52" t="s">
        <v>204</v>
      </c>
      <c r="D46" s="53" t="s">
        <v>205</v>
      </c>
      <c r="E46" s="66"/>
      <c r="F46" s="54" t="s">
        <v>206</v>
      </c>
      <c r="G46" s="67">
        <v>0</v>
      </c>
      <c r="H46" s="68">
        <v>390</v>
      </c>
      <c r="I46" s="68">
        <f>H46-H46*B4</f>
        <v>390</v>
      </c>
      <c r="J46" s="69">
        <f t="shared" ref="J46:J52" si="1">I46*G46</f>
        <v>0</v>
      </c>
      <c r="K46" s="68">
        <v>390</v>
      </c>
      <c r="L46" s="70">
        <v>420</v>
      </c>
      <c r="M46" s="61">
        <v>2025</v>
      </c>
      <c r="N46" s="71" t="s">
        <v>33</v>
      </c>
      <c r="O46" s="72">
        <v>20</v>
      </c>
      <c r="P46" s="60" t="s">
        <v>34</v>
      </c>
      <c r="Q46" s="61">
        <v>24</v>
      </c>
      <c r="R46" s="62" t="s">
        <v>35</v>
      </c>
      <c r="S46" s="61" t="s">
        <v>207</v>
      </c>
      <c r="T46" s="63" t="s">
        <v>37</v>
      </c>
      <c r="U46" s="61">
        <v>9785907754843</v>
      </c>
      <c r="V46" s="64">
        <v>0.115</v>
      </c>
      <c r="W46" s="60" t="s">
        <v>71</v>
      </c>
    </row>
    <row r="47" ht="120.75" customHeight="1" spans="1:23">
      <c r="A47" s="65" t="s">
        <v>208</v>
      </c>
      <c r="B47" s="51" t="s">
        <v>202</v>
      </c>
      <c r="C47" s="52" t="s">
        <v>209</v>
      </c>
      <c r="D47" s="53" t="s">
        <v>165</v>
      </c>
      <c r="E47" s="66"/>
      <c r="F47" s="54" t="s">
        <v>210</v>
      </c>
      <c r="G47" s="67">
        <v>0</v>
      </c>
      <c r="H47" s="68">
        <v>390</v>
      </c>
      <c r="I47" s="68">
        <f>H47-H47*B4</f>
        <v>390</v>
      </c>
      <c r="J47" s="69">
        <f t="shared" si="1"/>
        <v>0</v>
      </c>
      <c r="K47" s="68">
        <v>390</v>
      </c>
      <c r="L47" s="70">
        <v>420</v>
      </c>
      <c r="M47" s="61">
        <v>2025</v>
      </c>
      <c r="N47" s="71" t="s">
        <v>33</v>
      </c>
      <c r="O47" s="72">
        <v>20</v>
      </c>
      <c r="P47" s="60" t="s">
        <v>34</v>
      </c>
      <c r="Q47" s="61">
        <v>24</v>
      </c>
      <c r="R47" s="62" t="s">
        <v>35</v>
      </c>
      <c r="S47" s="61" t="s">
        <v>211</v>
      </c>
      <c r="T47" s="63" t="s">
        <v>37</v>
      </c>
      <c r="U47" s="61">
        <v>9785907754812</v>
      </c>
      <c r="V47" s="64">
        <v>0.115</v>
      </c>
      <c r="W47" s="60" t="s">
        <v>71</v>
      </c>
    </row>
    <row r="48" ht="120.75" customHeight="1" spans="1:23">
      <c r="A48" s="65" t="s">
        <v>212</v>
      </c>
      <c r="B48" s="51" t="s">
        <v>202</v>
      </c>
      <c r="C48" s="52" t="s">
        <v>213</v>
      </c>
      <c r="D48" s="53" t="s">
        <v>214</v>
      </c>
      <c r="E48" s="66"/>
      <c r="F48" s="54" t="s">
        <v>215</v>
      </c>
      <c r="G48" s="67">
        <v>0</v>
      </c>
      <c r="H48" s="68">
        <v>390</v>
      </c>
      <c r="I48" s="68">
        <f>H48-H48*B4</f>
        <v>390</v>
      </c>
      <c r="J48" s="69">
        <f t="shared" si="1"/>
        <v>0</v>
      </c>
      <c r="K48" s="68">
        <v>390</v>
      </c>
      <c r="L48" s="70">
        <v>420</v>
      </c>
      <c r="M48" s="61">
        <v>2025</v>
      </c>
      <c r="N48" s="71" t="s">
        <v>33</v>
      </c>
      <c r="O48" s="72">
        <v>40</v>
      </c>
      <c r="P48" s="60" t="s">
        <v>34</v>
      </c>
      <c r="Q48" s="61">
        <v>24</v>
      </c>
      <c r="R48" s="62" t="s">
        <v>35</v>
      </c>
      <c r="S48" s="61" t="s">
        <v>216</v>
      </c>
      <c r="T48" s="63" t="s">
        <v>37</v>
      </c>
      <c r="U48" s="61">
        <v>9785907754331</v>
      </c>
      <c r="V48" s="64">
        <v>0.115</v>
      </c>
      <c r="W48" s="60" t="s">
        <v>71</v>
      </c>
    </row>
    <row r="49" ht="119.25" customHeight="1" spans="1:253">
      <c r="A49" s="65" t="s">
        <v>217</v>
      </c>
      <c r="B49" s="51" t="s">
        <v>202</v>
      </c>
      <c r="C49" s="52" t="s">
        <v>218</v>
      </c>
      <c r="D49" s="53" t="s">
        <v>214</v>
      </c>
      <c r="E49" s="66"/>
      <c r="F49" s="54" t="s">
        <v>219</v>
      </c>
      <c r="G49" s="67">
        <v>0</v>
      </c>
      <c r="H49" s="68">
        <v>390</v>
      </c>
      <c r="I49" s="68">
        <f>H49-H49*B4</f>
        <v>390</v>
      </c>
      <c r="J49" s="69">
        <f t="shared" si="1"/>
        <v>0</v>
      </c>
      <c r="K49" s="68">
        <v>390</v>
      </c>
      <c r="L49" s="70">
        <v>420</v>
      </c>
      <c r="M49" s="61">
        <v>2025</v>
      </c>
      <c r="N49" s="71" t="s">
        <v>33</v>
      </c>
      <c r="O49" s="72">
        <v>40</v>
      </c>
      <c r="P49" s="60" t="s">
        <v>34</v>
      </c>
      <c r="Q49" s="61">
        <v>24</v>
      </c>
      <c r="R49" s="62" t="s">
        <v>35</v>
      </c>
      <c r="S49" s="61" t="s">
        <v>220</v>
      </c>
      <c r="T49" s="63" t="s">
        <v>37</v>
      </c>
      <c r="U49" s="61">
        <v>9785907754768</v>
      </c>
      <c r="V49" s="64">
        <v>0.115</v>
      </c>
      <c r="W49" s="60" t="s">
        <v>71</v>
      </c>
    </row>
    <row r="50" ht="122.25" customHeight="1" spans="1:253">
      <c r="A50" s="78" t="s">
        <v>221</v>
      </c>
      <c r="B50" s="51" t="s">
        <v>202</v>
      </c>
      <c r="C50" s="52" t="s">
        <v>222</v>
      </c>
      <c r="D50" s="111" t="s">
        <v>106</v>
      </c>
      <c r="E50" s="108"/>
      <c r="F50" s="103" t="s">
        <v>223</v>
      </c>
      <c r="G50" s="67">
        <v>0</v>
      </c>
      <c r="H50" s="68">
        <v>390</v>
      </c>
      <c r="I50" s="68">
        <f>H50-H50*B4</f>
        <v>390</v>
      </c>
      <c r="J50" s="69">
        <f t="shared" si="1"/>
        <v>0</v>
      </c>
      <c r="K50" s="68">
        <v>390</v>
      </c>
      <c r="L50" s="70">
        <v>420</v>
      </c>
      <c r="M50" s="61">
        <v>2024</v>
      </c>
      <c r="N50" s="104" t="s">
        <v>33</v>
      </c>
      <c r="O50" s="95">
        <v>20</v>
      </c>
      <c r="P50" s="101" t="s">
        <v>108</v>
      </c>
      <c r="Q50" s="95">
        <v>24</v>
      </c>
      <c r="R50" s="105" t="s">
        <v>35</v>
      </c>
      <c r="S50" s="95" t="s">
        <v>224</v>
      </c>
      <c r="T50" s="105" t="s">
        <v>56</v>
      </c>
      <c r="U50" s="95">
        <v>9785907754157</v>
      </c>
      <c r="V50" s="64">
        <v>0.115</v>
      </c>
      <c r="W50" s="106" t="s">
        <v>110</v>
      </c>
    </row>
    <row r="51" ht="119.25" customHeight="1" spans="1:253">
      <c r="A51" s="78" t="s">
        <v>225</v>
      </c>
      <c r="B51" s="51" t="s">
        <v>202</v>
      </c>
      <c r="C51" s="52" t="s">
        <v>226</v>
      </c>
      <c r="D51" s="111" t="s">
        <v>106</v>
      </c>
      <c r="E51" s="148"/>
      <c r="F51" s="103" t="s">
        <v>227</v>
      </c>
      <c r="G51" s="67">
        <v>0</v>
      </c>
      <c r="H51" s="68">
        <v>390</v>
      </c>
      <c r="I51" s="68">
        <f>H51-H51*B4</f>
        <v>390</v>
      </c>
      <c r="J51" s="69">
        <f t="shared" si="1"/>
        <v>0</v>
      </c>
      <c r="K51" s="68">
        <v>390</v>
      </c>
      <c r="L51" s="70">
        <v>420</v>
      </c>
      <c r="M51" s="61">
        <v>2024</v>
      </c>
      <c r="N51" s="104" t="s">
        <v>33</v>
      </c>
      <c r="O51" s="95">
        <v>40</v>
      </c>
      <c r="P51" s="101" t="s">
        <v>108</v>
      </c>
      <c r="Q51" s="95">
        <v>24</v>
      </c>
      <c r="R51" s="105" t="s">
        <v>35</v>
      </c>
      <c r="S51" s="95" t="s">
        <v>228</v>
      </c>
      <c r="T51" s="105" t="s">
        <v>56</v>
      </c>
      <c r="U51" s="95">
        <v>9785907754348</v>
      </c>
      <c r="V51" s="64">
        <v>0.115</v>
      </c>
      <c r="W51" s="106" t="s">
        <v>110</v>
      </c>
    </row>
    <row r="52" ht="124.5" customHeight="1" spans="1:253">
      <c r="A52" s="78" t="s">
        <v>229</v>
      </c>
      <c r="B52" s="51" t="s">
        <v>202</v>
      </c>
      <c r="C52" s="52" t="s">
        <v>230</v>
      </c>
      <c r="D52" s="111" t="s">
        <v>231</v>
      </c>
      <c r="E52" s="108"/>
      <c r="F52" s="103" t="s">
        <v>232</v>
      </c>
      <c r="G52" s="67">
        <v>0</v>
      </c>
      <c r="H52" s="68">
        <v>390</v>
      </c>
      <c r="I52" s="68">
        <f>H52-H52*B4</f>
        <v>390</v>
      </c>
      <c r="J52" s="69">
        <f t="shared" si="1"/>
        <v>0</v>
      </c>
      <c r="K52" s="68">
        <v>390</v>
      </c>
      <c r="L52" s="70">
        <v>420</v>
      </c>
      <c r="M52" s="61">
        <v>2024</v>
      </c>
      <c r="N52" s="104" t="s">
        <v>33</v>
      </c>
      <c r="O52" s="95">
        <v>40</v>
      </c>
      <c r="P52" s="101" t="s">
        <v>108</v>
      </c>
      <c r="Q52" s="95">
        <v>24</v>
      </c>
      <c r="R52" s="105" t="s">
        <v>35</v>
      </c>
      <c r="S52" s="95" t="s">
        <v>233</v>
      </c>
      <c r="T52" s="105" t="s">
        <v>56</v>
      </c>
      <c r="U52" s="95">
        <v>9785907754324</v>
      </c>
      <c r="V52" s="64">
        <v>0.115</v>
      </c>
      <c r="W52" s="106" t="s">
        <v>110</v>
      </c>
    </row>
    <row r="53" ht="13" customHeight="1" spans="1:253">
      <c r="A53" s="149" t="s">
        <v>234</v>
      </c>
      <c r="B53" s="150"/>
      <c r="C53" s="150"/>
      <c r="D53" s="151"/>
      <c r="E53" s="152"/>
      <c r="F53" s="153"/>
      <c r="G53" s="154"/>
      <c r="H53" s="155"/>
      <c r="I53" s="155"/>
      <c r="J53" s="156"/>
      <c r="K53" s="155"/>
      <c r="L53" s="157"/>
      <c r="M53" s="158"/>
      <c r="N53" s="159"/>
      <c r="O53" s="158"/>
      <c r="P53" s="160"/>
      <c r="Q53" s="158"/>
      <c r="R53" s="160"/>
      <c r="S53" s="158"/>
      <c r="T53" s="160"/>
      <c r="U53" s="158"/>
      <c r="V53" s="161"/>
      <c r="W53" s="160"/>
    </row>
    <row r="54" s="1" customFormat="1" ht="124.5" customHeight="1" spans="1:253">
      <c r="A54" s="147" t="s">
        <v>235</v>
      </c>
      <c r="B54" s="162" t="s">
        <v>234</v>
      </c>
      <c r="C54" s="163" t="s">
        <v>236</v>
      </c>
      <c r="D54" s="164" t="s">
        <v>237</v>
      </c>
      <c r="E54" s="165"/>
      <c r="F54" s="166" t="s">
        <v>238</v>
      </c>
      <c r="G54" s="167">
        <v>0</v>
      </c>
      <c r="H54" s="68">
        <v>420</v>
      </c>
      <c r="I54" s="68">
        <f>H54-H54*B4</f>
        <v>420</v>
      </c>
      <c r="J54" s="168">
        <f>G54*I54</f>
        <v>0</v>
      </c>
      <c r="K54" s="68">
        <v>450</v>
      </c>
      <c r="L54" s="128">
        <v>520</v>
      </c>
      <c r="M54" s="169">
        <v>2025</v>
      </c>
      <c r="N54" s="170" t="s">
        <v>33</v>
      </c>
      <c r="O54" s="169">
        <v>20</v>
      </c>
      <c r="P54" s="171" t="s">
        <v>34</v>
      </c>
      <c r="Q54" s="169">
        <v>32</v>
      </c>
      <c r="R54" s="172" t="s">
        <v>35</v>
      </c>
      <c r="S54" s="173" t="s">
        <v>239</v>
      </c>
      <c r="T54" s="171" t="s">
        <v>37</v>
      </c>
      <c r="U54" s="266" t="s">
        <v>240</v>
      </c>
      <c r="V54" s="174">
        <v>0.156</v>
      </c>
      <c r="W54" s="171" t="s">
        <v>110</v>
      </c>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M54" s="175"/>
      <c r="EN54" s="175"/>
      <c r="EO54" s="175"/>
      <c r="EP54" s="175"/>
      <c r="EQ54" s="175"/>
      <c r="ER54" s="175"/>
      <c r="ES54" s="175"/>
      <c r="ET54" s="175"/>
      <c r="EU54" s="175"/>
      <c r="EV54" s="175"/>
      <c r="EW54" s="175"/>
      <c r="EX54" s="175"/>
      <c r="EY54" s="175"/>
      <c r="EZ54" s="175"/>
      <c r="FA54" s="175"/>
      <c r="FB54" s="175"/>
      <c r="FC54" s="175"/>
      <c r="FD54" s="175"/>
      <c r="FE54" s="175"/>
      <c r="FF54" s="175"/>
      <c r="FG54" s="175"/>
      <c r="FH54" s="175"/>
      <c r="FI54" s="175"/>
      <c r="FJ54" s="175"/>
      <c r="FK54" s="175"/>
      <c r="FL54" s="175"/>
      <c r="FM54" s="175"/>
      <c r="FN54" s="175"/>
      <c r="FO54" s="175"/>
      <c r="FP54" s="175"/>
      <c r="FQ54" s="175"/>
      <c r="FR54" s="175"/>
      <c r="FS54" s="175"/>
      <c r="FT54" s="175"/>
      <c r="FU54" s="175"/>
      <c r="FV54" s="175"/>
      <c r="FW54" s="175"/>
      <c r="FX54" s="175"/>
      <c r="FY54" s="175"/>
      <c r="FZ54" s="175"/>
      <c r="GA54" s="175"/>
      <c r="GB54" s="175"/>
      <c r="GC54" s="175"/>
      <c r="GD54" s="175"/>
      <c r="GE54" s="175"/>
      <c r="GF54" s="175"/>
      <c r="GG54" s="175"/>
      <c r="GH54" s="175"/>
      <c r="GI54" s="175"/>
      <c r="GJ54" s="175"/>
      <c r="GK54" s="175"/>
      <c r="GL54" s="175"/>
      <c r="GM54" s="175"/>
      <c r="GN54" s="175"/>
      <c r="GO54" s="175"/>
      <c r="GP54" s="175"/>
      <c r="GQ54" s="175"/>
      <c r="GR54" s="175"/>
      <c r="GS54" s="175"/>
      <c r="GT54" s="175"/>
      <c r="GU54" s="175"/>
      <c r="GV54" s="175"/>
      <c r="GW54" s="175"/>
      <c r="GX54" s="175"/>
      <c r="GY54" s="175"/>
      <c r="GZ54" s="175"/>
      <c r="HA54" s="175"/>
      <c r="HB54" s="175"/>
      <c r="HC54" s="175"/>
      <c r="HD54" s="175"/>
      <c r="HE54" s="175"/>
      <c r="HF54" s="175"/>
      <c r="HG54" s="175"/>
      <c r="HH54" s="175"/>
      <c r="HI54" s="175"/>
      <c r="HJ54" s="175"/>
      <c r="HK54" s="175"/>
      <c r="HL54" s="175"/>
      <c r="HM54" s="175"/>
      <c r="HN54" s="175"/>
      <c r="HO54" s="175"/>
      <c r="HP54" s="175"/>
      <c r="HQ54" s="175"/>
      <c r="HR54" s="175"/>
      <c r="HS54" s="175"/>
      <c r="HT54" s="175"/>
      <c r="HU54" s="175"/>
      <c r="HV54" s="175"/>
      <c r="HW54" s="175"/>
      <c r="HX54" s="175"/>
      <c r="HY54" s="175"/>
      <c r="HZ54" s="175"/>
      <c r="IA54" s="175"/>
      <c r="IB54" s="175"/>
      <c r="IC54" s="175"/>
      <c r="ID54" s="175"/>
      <c r="IE54" s="175"/>
      <c r="IF54" s="175"/>
      <c r="IG54" s="175"/>
      <c r="IH54" s="175"/>
      <c r="II54" s="175"/>
      <c r="IJ54" s="175"/>
      <c r="IK54" s="175"/>
      <c r="IL54" s="175"/>
      <c r="IM54" s="175"/>
      <c r="IN54" s="175"/>
      <c r="IO54" s="175"/>
      <c r="IP54" s="175"/>
      <c r="IQ54" s="175"/>
      <c r="IR54" s="175"/>
      <c r="IS54" s="175"/>
    </row>
    <row r="55" s="1" customFormat="1" ht="124.5" customHeight="1" spans="1:253">
      <c r="A55" s="147" t="s">
        <v>241</v>
      </c>
      <c r="B55" s="162" t="s">
        <v>234</v>
      </c>
      <c r="C55" s="176" t="s">
        <v>242</v>
      </c>
      <c r="D55" s="164" t="s">
        <v>237</v>
      </c>
      <c r="E55" s="165"/>
      <c r="F55" s="166" t="s">
        <v>243</v>
      </c>
      <c r="G55" s="167">
        <v>0</v>
      </c>
      <c r="H55" s="68">
        <v>420</v>
      </c>
      <c r="I55" s="68">
        <f>H55-H55*B4</f>
        <v>420</v>
      </c>
      <c r="J55" s="168">
        <f>G55*I55</f>
        <v>0</v>
      </c>
      <c r="K55" s="68">
        <v>450</v>
      </c>
      <c r="L55" s="128">
        <v>520</v>
      </c>
      <c r="M55" s="169">
        <v>2025</v>
      </c>
      <c r="N55" s="170" t="s">
        <v>33</v>
      </c>
      <c r="O55" s="169">
        <v>20</v>
      </c>
      <c r="P55" s="171" t="s">
        <v>34</v>
      </c>
      <c r="Q55" s="169">
        <v>32</v>
      </c>
      <c r="R55" s="172" t="s">
        <v>35</v>
      </c>
      <c r="S55" s="173" t="s">
        <v>244</v>
      </c>
      <c r="T55" s="171" t="s">
        <v>37</v>
      </c>
      <c r="U55" s="266" t="s">
        <v>245</v>
      </c>
      <c r="V55" s="174">
        <v>0.156</v>
      </c>
      <c r="W55" s="171" t="s">
        <v>110</v>
      </c>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175"/>
      <c r="DO55" s="175"/>
      <c r="DP55" s="175"/>
      <c r="DQ55" s="175"/>
      <c r="DR55" s="175"/>
      <c r="DS55" s="175"/>
      <c r="DT55" s="175"/>
      <c r="DU55" s="175"/>
      <c r="DV55" s="175"/>
      <c r="DW55" s="175"/>
      <c r="DX55" s="175"/>
      <c r="DY55" s="175"/>
      <c r="DZ55" s="175"/>
      <c r="EA55" s="175"/>
      <c r="EB55" s="175"/>
      <c r="EC55" s="175"/>
      <c r="ED55" s="175"/>
      <c r="EE55" s="175"/>
      <c r="EF55" s="175"/>
      <c r="EG55" s="175"/>
      <c r="EH55" s="175"/>
      <c r="EI55" s="175"/>
      <c r="EJ55" s="175"/>
      <c r="EK55" s="175"/>
      <c r="EL55" s="175"/>
      <c r="EM55" s="175"/>
      <c r="EN55" s="175"/>
      <c r="EO55" s="175"/>
      <c r="EP55" s="175"/>
      <c r="EQ55" s="175"/>
      <c r="ER55" s="175"/>
      <c r="ES55" s="175"/>
      <c r="ET55" s="175"/>
      <c r="EU55" s="175"/>
      <c r="EV55" s="175"/>
      <c r="EW55" s="175"/>
      <c r="EX55" s="175"/>
      <c r="EY55" s="175"/>
      <c r="EZ55" s="175"/>
      <c r="FA55" s="175"/>
      <c r="FB55" s="175"/>
      <c r="FC55" s="175"/>
      <c r="FD55" s="175"/>
      <c r="FE55" s="175"/>
      <c r="FF55" s="175"/>
      <c r="FG55" s="175"/>
      <c r="FH55" s="175"/>
      <c r="FI55" s="175"/>
      <c r="FJ55" s="175"/>
      <c r="FK55" s="175"/>
      <c r="FL55" s="175"/>
      <c r="FM55" s="175"/>
      <c r="FN55" s="175"/>
      <c r="FO55" s="175"/>
      <c r="FP55" s="175"/>
      <c r="FQ55" s="175"/>
      <c r="FR55" s="175"/>
      <c r="FS55" s="175"/>
      <c r="FT55" s="175"/>
      <c r="FU55" s="175"/>
      <c r="FV55" s="175"/>
      <c r="FW55" s="175"/>
      <c r="FX55" s="175"/>
      <c r="FY55" s="175"/>
      <c r="FZ55" s="175"/>
      <c r="GA55" s="175"/>
      <c r="GB55" s="175"/>
      <c r="GC55" s="175"/>
      <c r="GD55" s="175"/>
      <c r="GE55" s="175"/>
      <c r="GF55" s="175"/>
      <c r="GG55" s="175"/>
      <c r="GH55" s="175"/>
      <c r="GI55" s="175"/>
      <c r="GJ55" s="175"/>
      <c r="GK55" s="175"/>
      <c r="GL55" s="175"/>
      <c r="GM55" s="175"/>
      <c r="GN55" s="175"/>
      <c r="GO55" s="175"/>
      <c r="GP55" s="175"/>
      <c r="GQ55" s="175"/>
      <c r="GR55" s="175"/>
      <c r="GS55" s="175"/>
      <c r="GT55" s="175"/>
      <c r="GU55" s="175"/>
      <c r="GV55" s="175"/>
      <c r="GW55" s="175"/>
      <c r="GX55" s="175"/>
      <c r="GY55" s="175"/>
      <c r="GZ55" s="175"/>
      <c r="HA55" s="175"/>
      <c r="HB55" s="175"/>
      <c r="HC55" s="175"/>
      <c r="HD55" s="175"/>
      <c r="HE55" s="175"/>
      <c r="HF55" s="175"/>
      <c r="HG55" s="175"/>
      <c r="HH55" s="175"/>
      <c r="HI55" s="175"/>
      <c r="HJ55" s="175"/>
      <c r="HK55" s="175"/>
      <c r="HL55" s="175"/>
      <c r="HM55" s="175"/>
      <c r="HN55" s="175"/>
      <c r="HO55" s="175"/>
      <c r="HP55" s="175"/>
      <c r="HQ55" s="175"/>
      <c r="HR55" s="175"/>
      <c r="HS55" s="175"/>
      <c r="HT55" s="175"/>
      <c r="HU55" s="175"/>
      <c r="HV55" s="175"/>
      <c r="HW55" s="175"/>
      <c r="HX55" s="175"/>
      <c r="HY55" s="175"/>
      <c r="HZ55" s="175"/>
      <c r="IA55" s="175"/>
      <c r="IB55" s="175"/>
      <c r="IC55" s="175"/>
      <c r="ID55" s="175"/>
      <c r="IE55" s="175"/>
      <c r="IF55" s="175"/>
      <c r="IG55" s="175"/>
      <c r="IH55" s="175"/>
      <c r="II55" s="175"/>
      <c r="IJ55" s="175"/>
      <c r="IK55" s="175"/>
      <c r="IL55" s="175"/>
      <c r="IM55" s="175"/>
      <c r="IN55" s="175"/>
      <c r="IO55" s="175"/>
      <c r="IP55" s="175"/>
      <c r="IQ55" s="175"/>
      <c r="IR55" s="175"/>
      <c r="IS55" s="175"/>
    </row>
    <row r="56" ht="12" customHeight="1" spans="1:253">
      <c r="A56" s="177" t="s">
        <v>246</v>
      </c>
      <c r="B56" s="178"/>
      <c r="C56" s="179"/>
      <c r="D56" s="180"/>
      <c r="E56" s="181"/>
      <c r="F56" s="103"/>
      <c r="G56" s="143"/>
      <c r="H56" s="112"/>
      <c r="I56" s="112"/>
      <c r="J56" s="144"/>
      <c r="K56" s="112"/>
      <c r="L56" s="113"/>
      <c r="M56" s="95"/>
      <c r="N56" s="104"/>
      <c r="O56" s="95"/>
      <c r="P56" s="105"/>
      <c r="Q56" s="95"/>
      <c r="R56" s="105"/>
      <c r="S56" s="95"/>
      <c r="T56" s="105"/>
      <c r="U56" s="95"/>
      <c r="V56" s="146"/>
      <c r="W56" s="63"/>
    </row>
    <row r="57" customFormat="1" ht="129" customHeight="1" spans="1:253">
      <c r="A57" s="182" t="s">
        <v>247</v>
      </c>
      <c r="B57" s="183" t="s">
        <v>48</v>
      </c>
      <c r="C57" s="79" t="s">
        <v>248</v>
      </c>
      <c r="D57" s="93" t="s">
        <v>249</v>
      </c>
      <c r="E57" s="66"/>
      <c r="F57" s="124" t="s">
        <v>250</v>
      </c>
      <c r="G57" s="67">
        <v>0</v>
      </c>
      <c r="H57" s="68">
        <v>1240</v>
      </c>
      <c r="I57" s="68">
        <f>H57-H57*B4</f>
        <v>1240</v>
      </c>
      <c r="J57" s="69">
        <f>G57*I57</f>
        <v>0</v>
      </c>
      <c r="K57" s="68">
        <v>1240</v>
      </c>
      <c r="L57" s="70">
        <v>1500</v>
      </c>
      <c r="M57" s="61">
        <v>2026</v>
      </c>
      <c r="N57" s="71" t="s">
        <v>33</v>
      </c>
      <c r="O57" s="61">
        <v>6</v>
      </c>
      <c r="P57" s="63" t="s">
        <v>34</v>
      </c>
      <c r="Q57" s="61">
        <v>80</v>
      </c>
      <c r="R57" s="63" t="s">
        <v>54</v>
      </c>
      <c r="S57" s="61" t="s">
        <v>251</v>
      </c>
      <c r="T57" s="63" t="s">
        <v>37</v>
      </c>
      <c r="U57" s="61">
        <v>9785908019071</v>
      </c>
      <c r="V57" s="64">
        <v>0.52</v>
      </c>
      <c r="W57" s="63" t="s">
        <v>71</v>
      </c>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row>
    <row r="58" customFormat="1" ht="135" customHeight="1" spans="1:253">
      <c r="A58" s="182" t="s">
        <v>252</v>
      </c>
      <c r="B58" s="183" t="s">
        <v>48</v>
      </c>
      <c r="C58" s="79" t="s">
        <v>253</v>
      </c>
      <c r="D58" s="93" t="s">
        <v>254</v>
      </c>
      <c r="E58" s="66"/>
      <c r="F58" s="124" t="s">
        <v>255</v>
      </c>
      <c r="G58" s="67">
        <v>0</v>
      </c>
      <c r="H58" s="68">
        <v>1190</v>
      </c>
      <c r="I58" s="68">
        <f>H58-H58*B4</f>
        <v>1190</v>
      </c>
      <c r="J58" s="69">
        <f>G58*I58</f>
        <v>0</v>
      </c>
      <c r="K58" s="68">
        <v>1190</v>
      </c>
      <c r="L58" s="70">
        <v>1400</v>
      </c>
      <c r="M58" s="61">
        <v>2026</v>
      </c>
      <c r="N58" s="71" t="s">
        <v>33</v>
      </c>
      <c r="O58" s="61">
        <v>6</v>
      </c>
      <c r="P58" s="63" t="s">
        <v>34</v>
      </c>
      <c r="Q58" s="61">
        <v>64</v>
      </c>
      <c r="R58" s="63" t="s">
        <v>54</v>
      </c>
      <c r="S58" s="61" t="s">
        <v>256</v>
      </c>
      <c r="T58" s="63" t="s">
        <v>37</v>
      </c>
      <c r="U58" s="61">
        <v>9785907754522</v>
      </c>
      <c r="V58" s="64">
        <v>0.52</v>
      </c>
      <c r="W58" s="63" t="s">
        <v>71</v>
      </c>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row>
    <row r="59" customFormat="1" ht="121" customHeight="1" spans="1:253">
      <c r="A59" s="184" t="s">
        <v>257</v>
      </c>
      <c r="B59" s="185" t="s">
        <v>48</v>
      </c>
      <c r="C59" s="186" t="s">
        <v>258</v>
      </c>
      <c r="D59" s="187" t="s">
        <v>259</v>
      </c>
      <c r="E59" s="188"/>
      <c r="F59" s="189" t="s">
        <v>260</v>
      </c>
      <c r="G59" s="190">
        <v>0</v>
      </c>
      <c r="H59" s="191">
        <v>1190</v>
      </c>
      <c r="I59" s="191">
        <f>H59-H59*B4</f>
        <v>1190</v>
      </c>
      <c r="J59" s="192">
        <f>G59*I59</f>
        <v>0</v>
      </c>
      <c r="K59" s="191">
        <v>1190</v>
      </c>
      <c r="L59" s="193">
        <v>1400</v>
      </c>
      <c r="M59" s="194">
        <v>2026</v>
      </c>
      <c r="N59" s="195" t="s">
        <v>33</v>
      </c>
      <c r="O59" s="194">
        <v>6</v>
      </c>
      <c r="P59" s="106" t="s">
        <v>34</v>
      </c>
      <c r="Q59" s="194">
        <v>72</v>
      </c>
      <c r="R59" s="106" t="s">
        <v>54</v>
      </c>
      <c r="S59" s="194" t="s">
        <v>261</v>
      </c>
      <c r="T59" s="136" t="s">
        <v>37</v>
      </c>
      <c r="U59" s="267" t="s">
        <v>262</v>
      </c>
      <c r="V59" s="196">
        <v>0.52</v>
      </c>
      <c r="W59" s="106" t="s">
        <v>71</v>
      </c>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row>
    <row r="60" s="2" customFormat="1" ht="108" customHeight="1" spans="1:253">
      <c r="A60" s="87" t="s">
        <v>263</v>
      </c>
      <c r="B60" s="197" t="s">
        <v>48</v>
      </c>
      <c r="C60" s="163" t="s">
        <v>264</v>
      </c>
      <c r="D60" s="198" t="s">
        <v>265</v>
      </c>
      <c r="E60" s="199"/>
      <c r="F60" s="198" t="s">
        <v>266</v>
      </c>
      <c r="G60" s="56">
        <v>0</v>
      </c>
      <c r="H60" s="200">
        <v>990</v>
      </c>
      <c r="I60" s="200">
        <f>H60-H60*B4</f>
        <v>990</v>
      </c>
      <c r="J60" s="57">
        <f t="shared" ref="J60:J65" si="2">I60*G60</f>
        <v>0</v>
      </c>
      <c r="K60" s="56">
        <v>990</v>
      </c>
      <c r="L60" s="56">
        <v>1150</v>
      </c>
      <c r="M60" s="92">
        <v>2025</v>
      </c>
      <c r="N60" s="92" t="s">
        <v>33</v>
      </c>
      <c r="O60" s="92">
        <v>6</v>
      </c>
      <c r="P60" s="92" t="s">
        <v>34</v>
      </c>
      <c r="Q60" s="92">
        <v>104</v>
      </c>
      <c r="R60" s="92" t="s">
        <v>54</v>
      </c>
      <c r="S60" s="92" t="s">
        <v>267</v>
      </c>
      <c r="T60" s="92" t="s">
        <v>37</v>
      </c>
      <c r="U60" s="92">
        <v>9785907754300</v>
      </c>
      <c r="V60" s="92">
        <v>0.57</v>
      </c>
      <c r="W60" s="92" t="s">
        <v>268</v>
      </c>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c r="EX60" s="201"/>
      <c r="EY60" s="201"/>
      <c r="EZ60" s="201"/>
      <c r="FA60" s="201"/>
      <c r="FB60" s="201"/>
      <c r="FC60" s="201"/>
      <c r="FD60" s="201"/>
      <c r="FE60" s="201"/>
      <c r="FF60" s="201"/>
      <c r="FG60" s="201"/>
      <c r="FH60" s="201"/>
      <c r="FI60" s="201"/>
      <c r="FJ60" s="201"/>
      <c r="FK60" s="201"/>
      <c r="FL60" s="201"/>
      <c r="FM60" s="201"/>
      <c r="FN60" s="201"/>
      <c r="FO60" s="201"/>
      <c r="FP60" s="201"/>
      <c r="FQ60" s="201"/>
      <c r="FR60" s="201"/>
      <c r="FS60" s="201"/>
      <c r="FT60" s="201"/>
      <c r="FU60" s="201"/>
      <c r="FV60" s="201"/>
      <c r="FW60" s="201"/>
      <c r="FX60" s="201"/>
      <c r="FY60" s="201"/>
      <c r="FZ60" s="201"/>
      <c r="GA60" s="201"/>
      <c r="GB60" s="201"/>
      <c r="GC60" s="201"/>
      <c r="GD60" s="201"/>
      <c r="GE60" s="201"/>
      <c r="GF60" s="201"/>
      <c r="GG60" s="201"/>
      <c r="GH60" s="201"/>
      <c r="GI60" s="201"/>
      <c r="GJ60" s="201"/>
      <c r="GK60" s="201"/>
      <c r="GL60" s="201"/>
      <c r="GM60" s="201"/>
      <c r="GN60" s="201"/>
      <c r="GO60" s="201"/>
      <c r="GP60" s="201"/>
      <c r="GQ60" s="201"/>
      <c r="GR60" s="201"/>
      <c r="GS60" s="201"/>
      <c r="GT60" s="201"/>
      <c r="GU60" s="201"/>
      <c r="GV60" s="201"/>
      <c r="GW60" s="201"/>
      <c r="GX60" s="201"/>
      <c r="GY60" s="201"/>
      <c r="GZ60" s="201"/>
      <c r="HA60" s="201"/>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c r="IC60" s="201"/>
      <c r="ID60" s="201"/>
      <c r="IE60" s="201"/>
      <c r="IF60" s="201"/>
      <c r="IG60" s="201"/>
      <c r="IH60" s="201"/>
      <c r="II60" s="201"/>
      <c r="IJ60" s="201"/>
      <c r="IK60" s="201"/>
      <c r="IL60" s="201"/>
      <c r="IM60" s="201"/>
      <c r="IN60" s="201"/>
      <c r="IO60" s="201"/>
      <c r="IP60" s="201"/>
      <c r="IQ60" s="201"/>
      <c r="IR60" s="201"/>
      <c r="IS60" s="201"/>
    </row>
    <row r="61" s="1" customFormat="1" ht="120" customHeight="1" spans="1:253">
      <c r="A61" s="147" t="s">
        <v>269</v>
      </c>
      <c r="B61" s="162" t="s">
        <v>48</v>
      </c>
      <c r="C61" s="202" t="s">
        <v>270</v>
      </c>
      <c r="D61" s="138" t="s">
        <v>106</v>
      </c>
      <c r="E61" s="203"/>
      <c r="F61" s="204" t="s">
        <v>271</v>
      </c>
      <c r="G61" s="167">
        <v>0</v>
      </c>
      <c r="H61" s="68">
        <v>390</v>
      </c>
      <c r="I61" s="68">
        <f>H61-H61*B4</f>
        <v>390</v>
      </c>
      <c r="J61" s="168">
        <f t="shared" si="2"/>
        <v>0</v>
      </c>
      <c r="K61" s="68">
        <v>390</v>
      </c>
      <c r="L61" s="128">
        <v>420</v>
      </c>
      <c r="M61" s="72">
        <v>2024</v>
      </c>
      <c r="N61" s="129" t="s">
        <v>33</v>
      </c>
      <c r="O61" s="72">
        <v>20</v>
      </c>
      <c r="P61" s="205" t="s">
        <v>108</v>
      </c>
      <c r="Q61" s="72">
        <v>24</v>
      </c>
      <c r="R61" s="206" t="s">
        <v>35</v>
      </c>
      <c r="S61" s="72" t="s">
        <v>272</v>
      </c>
      <c r="T61" s="205" t="s">
        <v>56</v>
      </c>
      <c r="U61" s="72">
        <v>9785907754171</v>
      </c>
      <c r="V61" s="64">
        <v>0.115</v>
      </c>
      <c r="W61" s="205" t="s">
        <v>110</v>
      </c>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175"/>
      <c r="DO61" s="175"/>
      <c r="DP61" s="175"/>
      <c r="DQ61" s="175"/>
      <c r="DR61" s="175"/>
      <c r="DS61" s="175"/>
      <c r="DT61" s="175"/>
      <c r="DU61" s="175"/>
      <c r="DV61" s="175"/>
      <c r="DW61" s="175"/>
      <c r="DX61" s="175"/>
      <c r="DY61" s="175"/>
      <c r="DZ61" s="175"/>
      <c r="EA61" s="175"/>
      <c r="EB61" s="175"/>
      <c r="EC61" s="175"/>
      <c r="ED61" s="175"/>
      <c r="EE61" s="175"/>
      <c r="EF61" s="175"/>
      <c r="EG61" s="175"/>
      <c r="EH61" s="175"/>
      <c r="EI61" s="175"/>
      <c r="EJ61" s="175"/>
      <c r="EK61" s="175"/>
      <c r="EL61" s="175"/>
      <c r="EM61" s="175"/>
      <c r="EN61" s="175"/>
      <c r="EO61" s="175"/>
      <c r="EP61" s="175"/>
      <c r="EQ61" s="175"/>
      <c r="ER61" s="175"/>
      <c r="ES61" s="175"/>
      <c r="ET61" s="175"/>
      <c r="EU61" s="175"/>
      <c r="EV61" s="175"/>
      <c r="EW61" s="175"/>
      <c r="EX61" s="175"/>
      <c r="EY61" s="175"/>
      <c r="EZ61" s="175"/>
      <c r="FA61" s="175"/>
      <c r="FB61" s="175"/>
      <c r="FC61" s="175"/>
      <c r="FD61" s="175"/>
      <c r="FE61" s="175"/>
      <c r="FF61" s="175"/>
      <c r="FG61" s="175"/>
      <c r="FH61" s="175"/>
      <c r="FI61" s="175"/>
      <c r="FJ61" s="175"/>
      <c r="FK61" s="175"/>
      <c r="FL61" s="175"/>
      <c r="FM61" s="175"/>
      <c r="FN61" s="175"/>
      <c r="FO61" s="175"/>
      <c r="FP61" s="175"/>
      <c r="FQ61" s="175"/>
      <c r="FR61" s="175"/>
      <c r="FS61" s="175"/>
      <c r="FT61" s="175"/>
      <c r="FU61" s="175"/>
      <c r="FV61" s="175"/>
      <c r="FW61" s="175"/>
      <c r="FX61" s="175"/>
      <c r="FY61" s="175"/>
      <c r="FZ61" s="175"/>
      <c r="GA61" s="175"/>
      <c r="GB61" s="175"/>
      <c r="GC61" s="175"/>
      <c r="GD61" s="175"/>
      <c r="GE61" s="175"/>
      <c r="GF61" s="175"/>
      <c r="GG61" s="175"/>
      <c r="GH61" s="175"/>
      <c r="GI61" s="175"/>
      <c r="GJ61" s="175"/>
      <c r="GK61" s="175"/>
      <c r="GL61" s="175"/>
      <c r="GM61" s="175"/>
      <c r="GN61" s="175"/>
      <c r="GO61" s="175"/>
      <c r="GP61" s="175"/>
      <c r="GQ61" s="175"/>
      <c r="GR61" s="175"/>
      <c r="GS61" s="175"/>
      <c r="GT61" s="175"/>
      <c r="GU61" s="175"/>
      <c r="GV61" s="175"/>
      <c r="GW61" s="175"/>
      <c r="GX61" s="175"/>
      <c r="GY61" s="175"/>
      <c r="GZ61" s="175"/>
      <c r="HA61" s="175"/>
      <c r="HB61" s="175"/>
      <c r="HC61" s="175"/>
      <c r="HD61" s="175"/>
      <c r="HE61" s="175"/>
      <c r="HF61" s="175"/>
      <c r="HG61" s="175"/>
      <c r="HH61" s="175"/>
      <c r="HI61" s="175"/>
      <c r="HJ61" s="175"/>
      <c r="HK61" s="175"/>
      <c r="HL61" s="175"/>
      <c r="HM61" s="175"/>
      <c r="HN61" s="175"/>
      <c r="HO61" s="175"/>
      <c r="HP61" s="175"/>
      <c r="HQ61" s="175"/>
      <c r="HR61" s="175"/>
      <c r="HS61" s="175"/>
      <c r="HT61" s="175"/>
      <c r="HU61" s="175"/>
      <c r="HV61" s="175"/>
      <c r="HW61" s="175"/>
      <c r="HX61" s="175"/>
      <c r="HY61" s="175"/>
      <c r="HZ61" s="175"/>
      <c r="IA61" s="175"/>
      <c r="IB61" s="175"/>
      <c r="IC61" s="175"/>
      <c r="ID61" s="175"/>
      <c r="IE61" s="175"/>
      <c r="IF61" s="175"/>
      <c r="IG61" s="175"/>
      <c r="IH61" s="175"/>
      <c r="II61" s="175"/>
      <c r="IJ61" s="175"/>
      <c r="IK61" s="175"/>
      <c r="IL61" s="175"/>
      <c r="IM61" s="175"/>
      <c r="IN61" s="175"/>
      <c r="IO61" s="175"/>
      <c r="IP61" s="175"/>
      <c r="IQ61" s="175"/>
      <c r="IR61" s="175"/>
      <c r="IS61" s="175"/>
    </row>
    <row r="62" s="1" customFormat="1" ht="123" customHeight="1" spans="1:253">
      <c r="A62" s="147" t="s">
        <v>273</v>
      </c>
      <c r="B62" s="162" t="s">
        <v>48</v>
      </c>
      <c r="C62" s="176" t="s">
        <v>274</v>
      </c>
      <c r="D62" s="138" t="s">
        <v>106</v>
      </c>
      <c r="E62" s="203"/>
      <c r="F62" s="207" t="s">
        <v>275</v>
      </c>
      <c r="G62" s="167">
        <v>0</v>
      </c>
      <c r="H62" s="68">
        <v>750</v>
      </c>
      <c r="I62" s="68">
        <f>H62-H62*B4</f>
        <v>750</v>
      </c>
      <c r="J62" s="168">
        <f t="shared" si="2"/>
        <v>0</v>
      </c>
      <c r="K62" s="68">
        <v>770</v>
      </c>
      <c r="L62" s="128">
        <v>850</v>
      </c>
      <c r="M62" s="72">
        <v>2025</v>
      </c>
      <c r="N62" s="129" t="s">
        <v>33</v>
      </c>
      <c r="O62" s="72">
        <v>10</v>
      </c>
      <c r="P62" s="205" t="s">
        <v>108</v>
      </c>
      <c r="Q62" s="72">
        <v>48</v>
      </c>
      <c r="R62" s="206" t="s">
        <v>54</v>
      </c>
      <c r="S62" s="72" t="s">
        <v>276</v>
      </c>
      <c r="T62" s="205" t="s">
        <v>56</v>
      </c>
      <c r="U62" s="72">
        <v>9785907754492</v>
      </c>
      <c r="V62" s="64">
        <v>0.325</v>
      </c>
      <c r="W62" s="205" t="s">
        <v>110</v>
      </c>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175"/>
      <c r="DO62" s="175"/>
      <c r="DP62" s="175"/>
      <c r="DQ62" s="175"/>
      <c r="DR62" s="175"/>
      <c r="DS62" s="175"/>
      <c r="DT62" s="175"/>
      <c r="DU62" s="175"/>
      <c r="DV62" s="175"/>
      <c r="DW62" s="175"/>
      <c r="DX62" s="175"/>
      <c r="DY62" s="175"/>
      <c r="DZ62" s="175"/>
      <c r="EA62" s="175"/>
      <c r="EB62" s="175"/>
      <c r="EC62" s="175"/>
      <c r="ED62" s="175"/>
      <c r="EE62" s="175"/>
      <c r="EF62" s="175"/>
      <c r="EG62" s="175"/>
      <c r="EH62" s="175"/>
      <c r="EI62" s="175"/>
      <c r="EJ62" s="175"/>
      <c r="EK62" s="175"/>
      <c r="EL62" s="175"/>
      <c r="EM62" s="175"/>
      <c r="EN62" s="175"/>
      <c r="EO62" s="175"/>
      <c r="EP62" s="175"/>
      <c r="EQ62" s="175"/>
      <c r="ER62" s="175"/>
      <c r="ES62" s="175"/>
      <c r="ET62" s="175"/>
      <c r="EU62" s="175"/>
      <c r="EV62" s="175"/>
      <c r="EW62" s="175"/>
      <c r="EX62" s="175"/>
      <c r="EY62" s="175"/>
      <c r="EZ62" s="175"/>
      <c r="FA62" s="175"/>
      <c r="FB62" s="175"/>
      <c r="FC62" s="175"/>
      <c r="FD62" s="175"/>
      <c r="FE62" s="175"/>
      <c r="FF62" s="175"/>
      <c r="FG62" s="175"/>
      <c r="FH62" s="175"/>
      <c r="FI62" s="175"/>
      <c r="FJ62" s="175"/>
      <c r="FK62" s="175"/>
      <c r="FL62" s="175"/>
      <c r="FM62" s="175"/>
      <c r="FN62" s="175"/>
      <c r="FO62" s="175"/>
      <c r="FP62" s="175"/>
      <c r="FQ62" s="175"/>
      <c r="FR62" s="175"/>
      <c r="FS62" s="175"/>
      <c r="FT62" s="175"/>
      <c r="FU62" s="175"/>
      <c r="FV62" s="175"/>
      <c r="FW62" s="175"/>
      <c r="FX62" s="175"/>
      <c r="FY62" s="175"/>
      <c r="FZ62" s="175"/>
      <c r="GA62" s="175"/>
      <c r="GB62" s="175"/>
      <c r="GC62" s="175"/>
      <c r="GD62" s="175"/>
      <c r="GE62" s="175"/>
      <c r="GF62" s="175"/>
      <c r="GG62" s="175"/>
      <c r="GH62" s="175"/>
      <c r="GI62" s="175"/>
      <c r="GJ62" s="175"/>
      <c r="GK62" s="175"/>
      <c r="GL62" s="175"/>
      <c r="GM62" s="175"/>
      <c r="GN62" s="175"/>
      <c r="GO62" s="175"/>
      <c r="GP62" s="175"/>
      <c r="GQ62" s="175"/>
      <c r="GR62" s="175"/>
      <c r="GS62" s="175"/>
      <c r="GT62" s="175"/>
      <c r="GU62" s="175"/>
      <c r="GV62" s="175"/>
      <c r="GW62" s="175"/>
      <c r="GX62" s="175"/>
      <c r="GY62" s="175"/>
      <c r="GZ62" s="175"/>
      <c r="HA62" s="175"/>
      <c r="HB62" s="175"/>
      <c r="HC62" s="175"/>
      <c r="HD62" s="175"/>
      <c r="HE62" s="175"/>
      <c r="HF62" s="175"/>
      <c r="HG62" s="175"/>
      <c r="HH62" s="175"/>
      <c r="HI62" s="175"/>
      <c r="HJ62" s="175"/>
      <c r="HK62" s="175"/>
      <c r="HL62" s="175"/>
      <c r="HM62" s="175"/>
      <c r="HN62" s="175"/>
      <c r="HO62" s="175"/>
      <c r="HP62" s="175"/>
      <c r="HQ62" s="175"/>
      <c r="HR62" s="175"/>
      <c r="HS62" s="175"/>
      <c r="HT62" s="175"/>
      <c r="HU62" s="175"/>
      <c r="HV62" s="175"/>
      <c r="HW62" s="175"/>
      <c r="HX62" s="175"/>
      <c r="HY62" s="175"/>
      <c r="HZ62" s="175"/>
      <c r="IA62" s="175"/>
      <c r="IB62" s="175"/>
      <c r="IC62" s="175"/>
      <c r="ID62" s="175"/>
      <c r="IE62" s="175"/>
      <c r="IF62" s="175"/>
      <c r="IG62" s="175"/>
      <c r="IH62" s="175"/>
      <c r="II62" s="175"/>
      <c r="IJ62" s="175"/>
      <c r="IK62" s="175"/>
      <c r="IL62" s="175"/>
      <c r="IM62" s="175"/>
      <c r="IN62" s="175"/>
      <c r="IO62" s="175"/>
      <c r="IP62" s="175"/>
      <c r="IQ62" s="175"/>
      <c r="IR62" s="175"/>
      <c r="IS62" s="175"/>
    </row>
    <row r="63" s="1" customFormat="1" ht="124.5" customHeight="1" spans="1:253">
      <c r="A63" s="208" t="s">
        <v>277</v>
      </c>
      <c r="B63" s="162" t="s">
        <v>48</v>
      </c>
      <c r="C63" s="176" t="s">
        <v>278</v>
      </c>
      <c r="D63" s="138" t="s">
        <v>279</v>
      </c>
      <c r="E63" s="203"/>
      <c r="F63" s="207" t="s">
        <v>280</v>
      </c>
      <c r="G63" s="167">
        <v>0</v>
      </c>
      <c r="H63" s="68">
        <v>950</v>
      </c>
      <c r="I63" s="68">
        <f>H63-H63*B4</f>
        <v>950</v>
      </c>
      <c r="J63" s="168">
        <f t="shared" si="2"/>
        <v>0</v>
      </c>
      <c r="K63" s="68">
        <v>970</v>
      </c>
      <c r="L63" s="128">
        <v>1100</v>
      </c>
      <c r="M63" s="72">
        <v>2025</v>
      </c>
      <c r="N63" s="129" t="s">
        <v>33</v>
      </c>
      <c r="O63" s="72">
        <v>10</v>
      </c>
      <c r="P63" s="205" t="s">
        <v>108</v>
      </c>
      <c r="Q63" s="72">
        <v>56</v>
      </c>
      <c r="R63" s="206" t="s">
        <v>54</v>
      </c>
      <c r="S63" s="72" t="s">
        <v>281</v>
      </c>
      <c r="T63" s="205" t="s">
        <v>56</v>
      </c>
      <c r="U63" s="72">
        <v>9785907754645</v>
      </c>
      <c r="V63" s="64">
        <v>0.348</v>
      </c>
      <c r="W63" s="205" t="s">
        <v>110</v>
      </c>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175"/>
      <c r="DO63" s="175"/>
      <c r="DP63" s="175"/>
      <c r="DQ63" s="175"/>
      <c r="DR63" s="175"/>
      <c r="DS63" s="175"/>
      <c r="DT63" s="175"/>
      <c r="DU63" s="175"/>
      <c r="DV63" s="175"/>
      <c r="DW63" s="175"/>
      <c r="DX63" s="175"/>
      <c r="DY63" s="175"/>
      <c r="DZ63" s="175"/>
      <c r="EA63" s="175"/>
      <c r="EB63" s="175"/>
      <c r="EC63" s="175"/>
      <c r="ED63" s="175"/>
      <c r="EE63" s="175"/>
      <c r="EF63" s="175"/>
      <c r="EG63" s="175"/>
      <c r="EH63" s="175"/>
      <c r="EI63" s="175"/>
      <c r="EJ63" s="175"/>
      <c r="EK63" s="175"/>
      <c r="EL63" s="175"/>
      <c r="EM63" s="175"/>
      <c r="EN63" s="175"/>
      <c r="EO63" s="175"/>
      <c r="EP63" s="175"/>
      <c r="EQ63" s="175"/>
      <c r="ER63" s="175"/>
      <c r="ES63" s="175"/>
      <c r="ET63" s="175"/>
      <c r="EU63" s="175"/>
      <c r="EV63" s="175"/>
      <c r="EW63" s="175"/>
      <c r="EX63" s="175"/>
      <c r="EY63" s="175"/>
      <c r="EZ63" s="175"/>
      <c r="FA63" s="175"/>
      <c r="FB63" s="175"/>
      <c r="FC63" s="175"/>
      <c r="FD63" s="175"/>
      <c r="FE63" s="175"/>
      <c r="FF63" s="175"/>
      <c r="FG63" s="175"/>
      <c r="FH63" s="175"/>
      <c r="FI63" s="175"/>
      <c r="FJ63" s="175"/>
      <c r="FK63" s="175"/>
      <c r="FL63" s="175"/>
      <c r="FM63" s="175"/>
      <c r="FN63" s="175"/>
      <c r="FO63" s="175"/>
      <c r="FP63" s="175"/>
      <c r="FQ63" s="175"/>
      <c r="FR63" s="175"/>
      <c r="FS63" s="175"/>
      <c r="FT63" s="175"/>
      <c r="FU63" s="175"/>
      <c r="FV63" s="175"/>
      <c r="FW63" s="175"/>
      <c r="FX63" s="175"/>
      <c r="FY63" s="175"/>
      <c r="FZ63" s="175"/>
      <c r="GA63" s="175"/>
      <c r="GB63" s="175"/>
      <c r="GC63" s="175"/>
      <c r="GD63" s="175"/>
      <c r="GE63" s="175"/>
      <c r="GF63" s="175"/>
      <c r="GG63" s="175"/>
      <c r="GH63" s="175"/>
      <c r="GI63" s="175"/>
      <c r="GJ63" s="175"/>
      <c r="GK63" s="175"/>
      <c r="GL63" s="175"/>
      <c r="GM63" s="175"/>
      <c r="GN63" s="175"/>
      <c r="GO63" s="175"/>
      <c r="GP63" s="175"/>
      <c r="GQ63" s="175"/>
      <c r="GR63" s="175"/>
      <c r="GS63" s="175"/>
      <c r="GT63" s="175"/>
      <c r="GU63" s="175"/>
      <c r="GV63" s="175"/>
      <c r="GW63" s="175"/>
      <c r="GX63" s="175"/>
      <c r="GY63" s="175"/>
      <c r="GZ63" s="175"/>
      <c r="HA63" s="175"/>
      <c r="HB63" s="175"/>
      <c r="HC63" s="175"/>
      <c r="HD63" s="175"/>
      <c r="HE63" s="175"/>
      <c r="HF63" s="175"/>
      <c r="HG63" s="175"/>
      <c r="HH63" s="175"/>
      <c r="HI63" s="175"/>
      <c r="HJ63" s="175"/>
      <c r="HK63" s="175"/>
      <c r="HL63" s="175"/>
      <c r="HM63" s="175"/>
      <c r="HN63" s="175"/>
      <c r="HO63" s="175"/>
      <c r="HP63" s="175"/>
      <c r="HQ63" s="175"/>
      <c r="HR63" s="175"/>
      <c r="HS63" s="175"/>
      <c r="HT63" s="175"/>
      <c r="HU63" s="175"/>
      <c r="HV63" s="175"/>
      <c r="HW63" s="175"/>
      <c r="HX63" s="175"/>
      <c r="HY63" s="175"/>
      <c r="HZ63" s="175"/>
      <c r="IA63" s="175"/>
      <c r="IB63" s="175"/>
      <c r="IC63" s="175"/>
      <c r="ID63" s="175"/>
      <c r="IE63" s="175"/>
      <c r="IF63" s="175"/>
      <c r="IG63" s="175"/>
      <c r="IH63" s="175"/>
      <c r="II63" s="175"/>
      <c r="IJ63" s="175"/>
      <c r="IK63" s="175"/>
      <c r="IL63" s="175"/>
      <c r="IM63" s="175"/>
      <c r="IN63" s="175"/>
      <c r="IO63" s="175"/>
      <c r="IP63" s="175"/>
      <c r="IQ63" s="175"/>
      <c r="IR63" s="175"/>
      <c r="IS63" s="175"/>
    </row>
    <row r="64" s="3" customFormat="1" ht="108" customHeight="1" spans="1:253">
      <c r="A64" s="209" t="s">
        <v>282</v>
      </c>
      <c r="B64" s="197" t="s">
        <v>48</v>
      </c>
      <c r="C64" s="163" t="s">
        <v>283</v>
      </c>
      <c r="D64" s="198" t="s">
        <v>284</v>
      </c>
      <c r="E64" s="199"/>
      <c r="F64" s="198" t="s">
        <v>285</v>
      </c>
      <c r="G64" s="56">
        <v>0</v>
      </c>
      <c r="H64" s="200">
        <v>790</v>
      </c>
      <c r="I64" s="200">
        <f>H64-H64*B4</f>
        <v>790</v>
      </c>
      <c r="J64" s="57">
        <f t="shared" si="2"/>
        <v>0</v>
      </c>
      <c r="K64" s="56">
        <v>820</v>
      </c>
      <c r="L64" s="56">
        <v>890</v>
      </c>
      <c r="M64" s="92">
        <v>2025</v>
      </c>
      <c r="N64" s="92" t="s">
        <v>33</v>
      </c>
      <c r="O64" s="92">
        <v>10</v>
      </c>
      <c r="P64" s="92" t="s">
        <v>34</v>
      </c>
      <c r="Q64" s="92">
        <v>56</v>
      </c>
      <c r="R64" s="92" t="s">
        <v>54</v>
      </c>
      <c r="S64" s="92" t="s">
        <v>286</v>
      </c>
      <c r="T64" s="92" t="s">
        <v>37</v>
      </c>
      <c r="U64" s="92">
        <v>9785907754836</v>
      </c>
      <c r="V64" s="92">
        <v>0.5</v>
      </c>
      <c r="W64" s="92" t="s">
        <v>110</v>
      </c>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c r="HV64" s="210"/>
      <c r="HW64" s="210"/>
      <c r="HX64" s="210"/>
      <c r="HY64" s="210"/>
      <c r="HZ64" s="210"/>
      <c r="IA64" s="210"/>
      <c r="IB64" s="210"/>
      <c r="IC64" s="210"/>
      <c r="ID64" s="210"/>
      <c r="IE64" s="210"/>
      <c r="IF64" s="210"/>
      <c r="IG64" s="210"/>
      <c r="IH64" s="210"/>
      <c r="II64" s="210"/>
      <c r="IJ64" s="210"/>
      <c r="IK64" s="210"/>
      <c r="IL64" s="210"/>
      <c r="IM64" s="210"/>
      <c r="IN64" s="210"/>
      <c r="IO64" s="210"/>
      <c r="IP64" s="210"/>
      <c r="IQ64" s="210"/>
      <c r="IR64" s="210"/>
      <c r="IS64" s="210"/>
    </row>
    <row r="65" ht="141" customHeight="1" spans="1:253">
      <c r="A65" s="78" t="s">
        <v>287</v>
      </c>
      <c r="B65" s="51" t="s">
        <v>50</v>
      </c>
      <c r="C65" s="52" t="s">
        <v>288</v>
      </c>
      <c r="D65" s="53" t="s">
        <v>289</v>
      </c>
      <c r="E65"/>
      <c r="F65" s="54" t="s">
        <v>290</v>
      </c>
      <c r="G65" s="67">
        <v>0</v>
      </c>
      <c r="H65" s="68">
        <v>2800</v>
      </c>
      <c r="I65" s="68">
        <f>H65-H65*B4</f>
        <v>2800</v>
      </c>
      <c r="J65" s="69">
        <f t="shared" si="2"/>
        <v>0</v>
      </c>
      <c r="K65" s="68">
        <v>2900</v>
      </c>
      <c r="L65" s="70">
        <v>3100</v>
      </c>
      <c r="M65" s="61">
        <v>2025</v>
      </c>
      <c r="N65" s="71" t="s">
        <v>33</v>
      </c>
      <c r="O65" s="61">
        <v>4</v>
      </c>
      <c r="P65" s="63" t="s">
        <v>291</v>
      </c>
      <c r="Q65" s="61">
        <v>232</v>
      </c>
      <c r="R65" s="62" t="s">
        <v>54</v>
      </c>
      <c r="S65" s="61" t="s">
        <v>292</v>
      </c>
      <c r="T65" s="63" t="s">
        <v>56</v>
      </c>
      <c r="U65" s="61">
        <v>9785907754669</v>
      </c>
      <c r="V65" s="211">
        <v>1.4</v>
      </c>
      <c r="W65" s="60" t="s">
        <v>39</v>
      </c>
    </row>
    <row r="66" ht="141" customHeight="1" spans="1:253">
      <c r="A66" s="78" t="s">
        <v>293</v>
      </c>
      <c r="B66" s="51" t="s">
        <v>48</v>
      </c>
      <c r="C66" s="52" t="s">
        <v>294</v>
      </c>
      <c r="D66" s="53" t="s">
        <v>295</v>
      </c>
      <c r="E66"/>
      <c r="F66" s="54" t="s">
        <v>296</v>
      </c>
      <c r="G66" s="67">
        <v>0</v>
      </c>
      <c r="H66" s="68">
        <v>5000</v>
      </c>
      <c r="I66" s="68">
        <f>H66-H66*B4</f>
        <v>5000</v>
      </c>
      <c r="J66" s="69">
        <f>G66*I66</f>
        <v>0</v>
      </c>
      <c r="K66" s="68">
        <v>5000</v>
      </c>
      <c r="L66" s="70">
        <v>6500</v>
      </c>
      <c r="M66" s="61">
        <v>2026</v>
      </c>
      <c r="N66" s="71" t="s">
        <v>33</v>
      </c>
      <c r="O66" s="61" t="s">
        <v>152</v>
      </c>
      <c r="P66" s="63" t="s">
        <v>61</v>
      </c>
      <c r="Q66" s="61">
        <v>752</v>
      </c>
      <c r="R66" s="212" t="s">
        <v>297</v>
      </c>
      <c r="S66" s="61" t="s">
        <v>298</v>
      </c>
      <c r="T66" s="63" t="s">
        <v>37</v>
      </c>
      <c r="U66" s="61">
        <v>9785908019033</v>
      </c>
      <c r="V66" s="64">
        <v>2.13</v>
      </c>
      <c r="W66" s="60" t="s">
        <v>39</v>
      </c>
    </row>
    <row r="67" ht="127" customHeight="1" spans="1:253">
      <c r="A67" s="78" t="s">
        <v>299</v>
      </c>
      <c r="B67" s="51" t="s">
        <v>48</v>
      </c>
      <c r="C67" s="52" t="s">
        <v>300</v>
      </c>
      <c r="D67" s="53" t="s">
        <v>301</v>
      </c>
      <c r="E67"/>
      <c r="F67" s="54" t="s">
        <v>302</v>
      </c>
      <c r="G67" s="67">
        <v>0</v>
      </c>
      <c r="H67" s="68">
        <v>1500</v>
      </c>
      <c r="I67" s="68">
        <f>H67-H67*B4</f>
        <v>1500</v>
      </c>
      <c r="J67" s="69">
        <f>G67*I67</f>
        <v>0</v>
      </c>
      <c r="K67" s="68">
        <v>1500</v>
      </c>
      <c r="L67" s="70">
        <v>2500</v>
      </c>
      <c r="M67" s="61">
        <v>2025</v>
      </c>
      <c r="N67" s="71" t="s">
        <v>33</v>
      </c>
      <c r="O67" s="61" t="s">
        <v>152</v>
      </c>
      <c r="P67" s="63" t="s">
        <v>34</v>
      </c>
      <c r="Q67" s="61">
        <v>160</v>
      </c>
      <c r="R67" s="212" t="s">
        <v>54</v>
      </c>
      <c r="S67" s="61" t="s">
        <v>303</v>
      </c>
      <c r="T67" s="63" t="s">
        <v>37</v>
      </c>
      <c r="U67" s="61">
        <v>9785907754935</v>
      </c>
      <c r="V67" s="64">
        <v>0.58</v>
      </c>
      <c r="W67" s="60" t="s">
        <v>304</v>
      </c>
    </row>
    <row r="68" ht="123" customHeight="1" spans="1:253">
      <c r="A68" s="182" t="s">
        <v>305</v>
      </c>
      <c r="B68" s="183" t="s">
        <v>48</v>
      </c>
      <c r="C68" s="213" t="s">
        <v>306</v>
      </c>
      <c r="D68" s="93" t="s">
        <v>307</v>
      </c>
      <c r="E68" s="66"/>
      <c r="F68" s="124" t="s">
        <v>308</v>
      </c>
      <c r="G68" s="67">
        <v>0</v>
      </c>
      <c r="H68" s="68">
        <v>550</v>
      </c>
      <c r="I68" s="68">
        <f>H68-H68*B4</f>
        <v>550</v>
      </c>
      <c r="J68" s="69">
        <f>I68*G68</f>
        <v>0</v>
      </c>
      <c r="K68" s="68">
        <v>550</v>
      </c>
      <c r="L68" s="70">
        <v>650</v>
      </c>
      <c r="M68" s="61">
        <v>2025</v>
      </c>
      <c r="N68" s="71" t="s">
        <v>33</v>
      </c>
      <c r="O68" s="61">
        <v>28</v>
      </c>
      <c r="P68" s="63" t="s">
        <v>309</v>
      </c>
      <c r="Q68" s="61">
        <v>192</v>
      </c>
      <c r="R68" s="63" t="s">
        <v>54</v>
      </c>
      <c r="S68" s="61" t="s">
        <v>310</v>
      </c>
      <c r="T68" s="63" t="s">
        <v>56</v>
      </c>
      <c r="U68" s="61">
        <v>9785907754874</v>
      </c>
      <c r="V68" s="64">
        <v>0.75</v>
      </c>
      <c r="W68" s="63" t="s">
        <v>268</v>
      </c>
    </row>
    <row r="69" ht="21" customHeight="1" spans="1:253">
      <c r="A69" s="214" t="s">
        <v>311</v>
      </c>
      <c r="B69" s="215"/>
      <c r="C69" s="215"/>
      <c r="D69" s="215"/>
      <c r="E69" s="216"/>
      <c r="F69" s="124"/>
      <c r="G69" s="67"/>
      <c r="H69" s="68"/>
      <c r="I69" s="68"/>
      <c r="J69" s="69"/>
      <c r="K69" s="68"/>
      <c r="L69" s="70"/>
      <c r="M69" s="61"/>
      <c r="N69" s="71"/>
      <c r="O69" s="61"/>
      <c r="P69" s="63"/>
      <c r="Q69" s="61"/>
      <c r="R69" s="63"/>
      <c r="S69" s="61"/>
      <c r="T69" s="63"/>
      <c r="U69" s="61"/>
      <c r="V69" s="64"/>
      <c r="W69" s="63"/>
    </row>
    <row r="70" customFormat="1" ht="155" customHeight="1" spans="1:253">
      <c r="A70" s="182" t="s">
        <v>312</v>
      </c>
      <c r="B70" s="217" t="s">
        <v>311</v>
      </c>
      <c r="C70" s="218" t="s">
        <v>313</v>
      </c>
      <c r="D70" s="219" t="s">
        <v>314</v>
      </c>
      <c r="E70" s="220"/>
      <c r="F70" s="124" t="s">
        <v>315</v>
      </c>
      <c r="G70" s="67">
        <v>0</v>
      </c>
      <c r="H70" s="68">
        <v>555</v>
      </c>
      <c r="I70" s="68">
        <f>H70-H70*B4</f>
        <v>555</v>
      </c>
      <c r="J70" s="69">
        <f t="shared" ref="J70:J75" si="3">G70*I70</f>
        <v>0</v>
      </c>
      <c r="K70" s="68">
        <v>555</v>
      </c>
      <c r="L70" s="70">
        <v>750</v>
      </c>
      <c r="M70" s="61">
        <v>2026</v>
      </c>
      <c r="N70" s="71" t="s">
        <v>33</v>
      </c>
      <c r="O70" s="61">
        <v>20</v>
      </c>
      <c r="P70" s="63" t="s">
        <v>316</v>
      </c>
      <c r="Q70" s="61">
        <v>28</v>
      </c>
      <c r="R70" s="63" t="s">
        <v>153</v>
      </c>
      <c r="S70" s="61" t="s">
        <v>317</v>
      </c>
      <c r="T70" s="63" t="s">
        <v>37</v>
      </c>
      <c r="U70" s="61">
        <v>9785908019286</v>
      </c>
      <c r="V70" s="64">
        <v>0.21</v>
      </c>
      <c r="W70" s="63" t="s">
        <v>110</v>
      </c>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row>
    <row r="71" customFormat="1" ht="136" customHeight="1" spans="1:253">
      <c r="A71" s="182" t="s">
        <v>318</v>
      </c>
      <c r="B71" s="217" t="s">
        <v>311</v>
      </c>
      <c r="C71" s="218" t="s">
        <v>319</v>
      </c>
      <c r="D71" s="219" t="s">
        <v>314</v>
      </c>
      <c r="E71" s="220"/>
      <c r="F71" s="124" t="s">
        <v>320</v>
      </c>
      <c r="G71" s="67">
        <v>0</v>
      </c>
      <c r="H71" s="68">
        <v>555</v>
      </c>
      <c r="I71" s="68">
        <f>H71-H71*B4</f>
        <v>555</v>
      </c>
      <c r="J71" s="69">
        <f t="shared" si="3"/>
        <v>0</v>
      </c>
      <c r="K71" s="68">
        <v>555</v>
      </c>
      <c r="L71" s="70">
        <v>750</v>
      </c>
      <c r="M71" s="61">
        <v>2026</v>
      </c>
      <c r="N71" s="71" t="s">
        <v>33</v>
      </c>
      <c r="O71" s="61">
        <v>20</v>
      </c>
      <c r="P71" s="63" t="s">
        <v>316</v>
      </c>
      <c r="Q71" s="61">
        <f>16+12</f>
        <v>28</v>
      </c>
      <c r="R71" s="63" t="s">
        <v>35</v>
      </c>
      <c r="S71" s="61" t="s">
        <v>321</v>
      </c>
      <c r="T71" s="63" t="s">
        <v>37</v>
      </c>
      <c r="U71" s="61">
        <v>9785908019255</v>
      </c>
      <c r="V71" s="64">
        <v>0.21</v>
      </c>
      <c r="W71" s="63" t="s">
        <v>110</v>
      </c>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row>
    <row r="72" s="4" customFormat="1" ht="137" customHeight="1" spans="1:253">
      <c r="A72" s="182" t="s">
        <v>322</v>
      </c>
      <c r="B72" s="217" t="s">
        <v>311</v>
      </c>
      <c r="C72" s="218" t="s">
        <v>323</v>
      </c>
      <c r="D72" s="93" t="s">
        <v>314</v>
      </c>
      <c r="E72" s="221"/>
      <c r="F72" s="139" t="s">
        <v>324</v>
      </c>
      <c r="G72" s="67">
        <v>0</v>
      </c>
      <c r="H72" s="68">
        <v>555</v>
      </c>
      <c r="I72" s="68">
        <f>H72-H72*B4</f>
        <v>555</v>
      </c>
      <c r="J72" s="69">
        <f t="shared" si="3"/>
        <v>0</v>
      </c>
      <c r="K72" s="68">
        <v>555</v>
      </c>
      <c r="L72" s="70">
        <v>750</v>
      </c>
      <c r="M72" s="222">
        <v>2026</v>
      </c>
      <c r="N72" s="59" t="s">
        <v>33</v>
      </c>
      <c r="O72" s="222">
        <v>20</v>
      </c>
      <c r="P72" s="63" t="s">
        <v>316</v>
      </c>
      <c r="Q72" s="61">
        <f>16+12</f>
        <v>28</v>
      </c>
      <c r="R72" s="63" t="s">
        <v>35</v>
      </c>
      <c r="S72" s="222" t="s">
        <v>325</v>
      </c>
      <c r="T72" s="223" t="s">
        <v>37</v>
      </c>
      <c r="U72" s="222">
        <v>9785908019187</v>
      </c>
      <c r="V72" s="174">
        <v>0.21</v>
      </c>
      <c r="W72" s="223" t="s">
        <v>110</v>
      </c>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c r="HV72" s="224"/>
      <c r="HW72" s="224"/>
      <c r="HX72" s="224"/>
      <c r="HY72" s="224"/>
      <c r="HZ72" s="224"/>
      <c r="IA72" s="224"/>
      <c r="IB72" s="224"/>
      <c r="IC72" s="224"/>
      <c r="ID72" s="224"/>
      <c r="IE72" s="224"/>
      <c r="IF72" s="224"/>
      <c r="IG72" s="224"/>
      <c r="IH72" s="224"/>
      <c r="II72" s="224"/>
      <c r="IJ72" s="224"/>
      <c r="IK72" s="224"/>
      <c r="IL72" s="224"/>
      <c r="IM72" s="224"/>
      <c r="IN72" s="224"/>
      <c r="IO72" s="224"/>
      <c r="IP72" s="224"/>
      <c r="IQ72" s="224"/>
      <c r="IR72" s="224"/>
      <c r="IS72" s="224"/>
    </row>
    <row r="73" s="4" customFormat="1" ht="131" customHeight="1" spans="1:253">
      <c r="A73" s="78" t="s">
        <v>326</v>
      </c>
      <c r="B73" s="217" t="s">
        <v>311</v>
      </c>
      <c r="C73" s="218" t="s">
        <v>327</v>
      </c>
      <c r="D73" s="93" t="s">
        <v>314</v>
      </c>
      <c r="E73" s="221"/>
      <c r="F73" s="139" t="s">
        <v>328</v>
      </c>
      <c r="G73" s="67">
        <v>0</v>
      </c>
      <c r="H73" s="68">
        <v>555</v>
      </c>
      <c r="I73" s="68">
        <f>H73-H73*B4</f>
        <v>555</v>
      </c>
      <c r="J73" s="69">
        <f t="shared" si="3"/>
        <v>0</v>
      </c>
      <c r="K73" s="68">
        <v>555</v>
      </c>
      <c r="L73" s="70">
        <v>750</v>
      </c>
      <c r="M73" s="222">
        <v>2026</v>
      </c>
      <c r="N73" s="59" t="s">
        <v>33</v>
      </c>
      <c r="O73" s="222">
        <v>20</v>
      </c>
      <c r="P73" s="63" t="s">
        <v>316</v>
      </c>
      <c r="Q73" s="61">
        <f>16+12</f>
        <v>28</v>
      </c>
      <c r="R73" s="63" t="s">
        <v>35</v>
      </c>
      <c r="S73" s="222" t="s">
        <v>329</v>
      </c>
      <c r="T73" s="223" t="s">
        <v>37</v>
      </c>
      <c r="U73" s="222">
        <v>9785908019217</v>
      </c>
      <c r="V73" s="174">
        <v>0.21</v>
      </c>
      <c r="W73" s="223" t="s">
        <v>110</v>
      </c>
      <c r="X73" s="224"/>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c r="HV73" s="224"/>
      <c r="HW73" s="224"/>
      <c r="HX73" s="224"/>
      <c r="HY73" s="224"/>
      <c r="HZ73" s="224"/>
      <c r="IA73" s="224"/>
      <c r="IB73" s="224"/>
      <c r="IC73" s="224"/>
      <c r="ID73" s="224"/>
      <c r="IE73" s="224"/>
      <c r="IF73" s="224"/>
      <c r="IG73" s="224"/>
      <c r="IH73" s="224"/>
      <c r="II73" s="224"/>
      <c r="IJ73" s="224"/>
      <c r="IK73" s="224"/>
      <c r="IL73" s="224"/>
      <c r="IM73" s="224"/>
      <c r="IN73" s="224"/>
      <c r="IO73" s="224"/>
      <c r="IP73" s="224"/>
      <c r="IQ73" s="224"/>
      <c r="IR73" s="224"/>
      <c r="IS73" s="224"/>
    </row>
    <row r="74" ht="123" customHeight="1" spans="1:253">
      <c r="A74" s="182" t="s">
        <v>330</v>
      </c>
      <c r="B74" s="51" t="s">
        <v>311</v>
      </c>
      <c r="C74" s="79" t="s">
        <v>331</v>
      </c>
      <c r="D74" s="93" t="s">
        <v>314</v>
      </c>
      <c r="E74" s="66"/>
      <c r="F74" s="124" t="s">
        <v>332</v>
      </c>
      <c r="G74" s="67">
        <v>0</v>
      </c>
      <c r="H74" s="68">
        <v>555</v>
      </c>
      <c r="I74" s="68">
        <f>H74-H74*B4</f>
        <v>555</v>
      </c>
      <c r="J74" s="69">
        <f t="shared" si="3"/>
        <v>0</v>
      </c>
      <c r="K74" s="68">
        <v>555</v>
      </c>
      <c r="L74" s="70">
        <v>750</v>
      </c>
      <c r="M74" s="61">
        <v>2026</v>
      </c>
      <c r="N74" s="71" t="s">
        <v>33</v>
      </c>
      <c r="O74" s="72">
        <v>20</v>
      </c>
      <c r="P74" s="63" t="s">
        <v>316</v>
      </c>
      <c r="Q74" s="61">
        <f>16+12</f>
        <v>28</v>
      </c>
      <c r="R74" s="63" t="s">
        <v>35</v>
      </c>
      <c r="S74" s="72" t="s">
        <v>333</v>
      </c>
      <c r="T74" s="63" t="s">
        <v>37</v>
      </c>
      <c r="U74" s="61">
        <v>9785908019149</v>
      </c>
      <c r="V74" s="64">
        <v>0.21</v>
      </c>
      <c r="W74" s="63" t="s">
        <v>110</v>
      </c>
    </row>
    <row r="75" ht="123" customHeight="1" spans="1:253">
      <c r="A75" s="182" t="s">
        <v>334</v>
      </c>
      <c r="B75" s="51" t="s">
        <v>311</v>
      </c>
      <c r="C75" s="79" t="s">
        <v>335</v>
      </c>
      <c r="D75" s="93" t="s">
        <v>314</v>
      </c>
      <c r="E75" s="66"/>
      <c r="F75" s="124" t="s">
        <v>336</v>
      </c>
      <c r="G75" s="67">
        <v>0</v>
      </c>
      <c r="H75" s="68">
        <v>555</v>
      </c>
      <c r="I75" s="68">
        <f>H75-H75*B4</f>
        <v>555</v>
      </c>
      <c r="J75" s="69">
        <f t="shared" si="3"/>
        <v>0</v>
      </c>
      <c r="K75" s="68">
        <v>555</v>
      </c>
      <c r="L75" s="70">
        <v>750</v>
      </c>
      <c r="M75" s="61">
        <v>2026</v>
      </c>
      <c r="N75" s="71" t="s">
        <v>33</v>
      </c>
      <c r="O75" s="72">
        <v>20</v>
      </c>
      <c r="P75" s="63" t="s">
        <v>316</v>
      </c>
      <c r="Q75" s="61">
        <f>16+12</f>
        <v>28</v>
      </c>
      <c r="R75" s="63" t="s">
        <v>35</v>
      </c>
      <c r="S75" s="72" t="s">
        <v>337</v>
      </c>
      <c r="T75" s="63" t="s">
        <v>37</v>
      </c>
      <c r="U75" s="61">
        <v>9785908019132</v>
      </c>
      <c r="V75" s="64">
        <v>0.21</v>
      </c>
      <c r="W75" s="63" t="s">
        <v>110</v>
      </c>
    </row>
    <row r="76" ht="13.5" customHeight="1" spans="1:253">
      <c r="A76" s="45" t="s">
        <v>338</v>
      </c>
      <c r="B76" s="45"/>
      <c r="C76" s="45"/>
      <c r="D76" s="45"/>
      <c r="E76" s="45"/>
      <c r="F76" s="46"/>
      <c r="G76" s="47"/>
      <c r="H76" s="48"/>
      <c r="I76" s="48"/>
      <c r="J76" s="49"/>
      <c r="K76" s="48"/>
      <c r="L76" s="47"/>
      <c r="M76" s="46"/>
      <c r="N76" s="46"/>
      <c r="O76" s="46"/>
      <c r="P76" s="46"/>
      <c r="Q76" s="46"/>
      <c r="R76" s="46"/>
      <c r="S76" s="46"/>
      <c r="T76" s="46"/>
      <c r="U76" s="46"/>
      <c r="V76" s="46"/>
      <c r="W76" s="46"/>
    </row>
    <row r="77" ht="128" customHeight="1" spans="1:253">
      <c r="A77" s="225" t="s">
        <v>339</v>
      </c>
      <c r="B77" s="88" t="s">
        <v>338</v>
      </c>
      <c r="C77" s="226" t="s">
        <v>340</v>
      </c>
      <c r="D77" s="227" t="s">
        <v>106</v>
      </c>
      <c r="E77" s="45"/>
      <c r="F77" s="228" t="s">
        <v>341</v>
      </c>
      <c r="G77" s="55">
        <v>0</v>
      </c>
      <c r="H77" s="56">
        <v>390</v>
      </c>
      <c r="I77" s="56">
        <f>H77-H77*B4</f>
        <v>390</v>
      </c>
      <c r="J77" s="57">
        <f>I77*G77</f>
        <v>0</v>
      </c>
      <c r="K77" s="56">
        <v>390</v>
      </c>
      <c r="L77" s="55">
        <v>420</v>
      </c>
      <c r="M77" s="58">
        <v>2025</v>
      </c>
      <c r="N77" s="229" t="s">
        <v>33</v>
      </c>
      <c r="O77" s="230">
        <v>20</v>
      </c>
      <c r="P77" s="229" t="s">
        <v>108</v>
      </c>
      <c r="Q77" s="229">
        <v>24</v>
      </c>
      <c r="R77" s="229" t="s">
        <v>153</v>
      </c>
      <c r="S77" s="229" t="s">
        <v>342</v>
      </c>
      <c r="T77" s="229" t="s">
        <v>37</v>
      </c>
      <c r="U77" s="268" t="s">
        <v>343</v>
      </c>
      <c r="V77" s="58">
        <v>0.115</v>
      </c>
      <c r="W77" s="58" t="s">
        <v>344</v>
      </c>
    </row>
    <row r="78" ht="117.75" customHeight="1" spans="1:253">
      <c r="A78" s="65" t="s">
        <v>345</v>
      </c>
      <c r="B78" s="51" t="s">
        <v>338</v>
      </c>
      <c r="C78" s="52" t="s">
        <v>346</v>
      </c>
      <c r="D78" s="111" t="s">
        <v>106</v>
      </c>
      <c r="E78" s="94"/>
      <c r="F78" s="231" t="s">
        <v>347</v>
      </c>
      <c r="G78" s="67">
        <v>0</v>
      </c>
      <c r="H78" s="68">
        <v>390</v>
      </c>
      <c r="I78" s="68">
        <f>H78-H78*B4</f>
        <v>390</v>
      </c>
      <c r="J78" s="69">
        <f>I78*G78</f>
        <v>0</v>
      </c>
      <c r="K78" s="68">
        <v>390</v>
      </c>
      <c r="L78" s="70">
        <v>420</v>
      </c>
      <c r="M78" s="61">
        <v>2025</v>
      </c>
      <c r="N78" s="99" t="s">
        <v>33</v>
      </c>
      <c r="O78" s="95">
        <v>40</v>
      </c>
      <c r="P78" s="101" t="s">
        <v>108</v>
      </c>
      <c r="Q78" s="100">
        <v>24</v>
      </c>
      <c r="R78" s="101" t="s">
        <v>35</v>
      </c>
      <c r="S78" s="100" t="s">
        <v>348</v>
      </c>
      <c r="T78" s="101" t="s">
        <v>37</v>
      </c>
      <c r="U78" s="100">
        <v>9785907754508</v>
      </c>
      <c r="V78" s="64">
        <v>0.115</v>
      </c>
      <c r="W78" s="60" t="s">
        <v>344</v>
      </c>
    </row>
    <row r="79" ht="121.5" customHeight="1" spans="1:253">
      <c r="A79" s="78" t="s">
        <v>349</v>
      </c>
      <c r="B79" s="51" t="s">
        <v>338</v>
      </c>
      <c r="C79" s="52" t="s">
        <v>350</v>
      </c>
      <c r="D79" s="111" t="s">
        <v>106</v>
      </c>
      <c r="E79" s="108"/>
      <c r="F79" s="98" t="s">
        <v>351</v>
      </c>
      <c r="G79" s="67">
        <v>0</v>
      </c>
      <c r="H79" s="68">
        <v>390</v>
      </c>
      <c r="I79" s="68">
        <f>H79-H79*B4</f>
        <v>390</v>
      </c>
      <c r="J79" s="69">
        <f>I79*G79</f>
        <v>0</v>
      </c>
      <c r="K79" s="68">
        <v>390</v>
      </c>
      <c r="L79" s="70">
        <v>420</v>
      </c>
      <c r="M79" s="61">
        <v>2024</v>
      </c>
      <c r="N79" s="99" t="s">
        <v>33</v>
      </c>
      <c r="O79" s="100">
        <v>20</v>
      </c>
      <c r="P79" s="101" t="s">
        <v>108</v>
      </c>
      <c r="Q79" s="100">
        <v>24</v>
      </c>
      <c r="R79" s="101" t="s">
        <v>35</v>
      </c>
      <c r="S79" s="100" t="s">
        <v>352</v>
      </c>
      <c r="T79" s="101" t="s">
        <v>56</v>
      </c>
      <c r="U79" s="100">
        <v>9785907754164</v>
      </c>
      <c r="V79" s="64">
        <v>0.115</v>
      </c>
      <c r="W79" s="60" t="s">
        <v>353</v>
      </c>
    </row>
    <row r="80" ht="12" customHeight="1" spans="1:253">
      <c r="A80" s="130" t="s">
        <v>354</v>
      </c>
      <c r="B80" s="131"/>
      <c r="C80" s="131"/>
      <c r="D80" s="131"/>
      <c r="E80" s="132"/>
      <c r="F80" s="46"/>
      <c r="G80" s="47"/>
      <c r="H80" s="48"/>
      <c r="I80" s="48"/>
      <c r="J80" s="49"/>
      <c r="K80" s="48"/>
      <c r="L80" s="47"/>
      <c r="M80" s="46"/>
      <c r="N80" s="46"/>
      <c r="O80" s="46"/>
      <c r="P80" s="46"/>
      <c r="Q80" s="46"/>
      <c r="R80" s="46"/>
      <c r="S80" s="46"/>
      <c r="T80" s="46"/>
      <c r="U80" s="46"/>
      <c r="V80" s="46"/>
      <c r="W80" s="46"/>
    </row>
    <row r="81" s="4" customFormat="1" ht="129" customHeight="1" spans="1:255">
      <c r="A81" s="50" t="s">
        <v>355</v>
      </c>
      <c r="B81" s="88" t="s">
        <v>356</v>
      </c>
      <c r="C81" s="89" t="s">
        <v>357</v>
      </c>
      <c r="D81" s="133" t="s">
        <v>301</v>
      </c>
      <c r="E81" s="232"/>
      <c r="F81" s="90" t="s">
        <v>358</v>
      </c>
      <c r="G81" s="55">
        <v>0</v>
      </c>
      <c r="H81" s="56">
        <v>330</v>
      </c>
      <c r="I81" s="56">
        <f>H81-H81*B4</f>
        <v>330</v>
      </c>
      <c r="J81" s="57">
        <f>G81*I81</f>
        <v>0</v>
      </c>
      <c r="K81" s="56">
        <v>330</v>
      </c>
      <c r="L81" s="55">
        <v>400</v>
      </c>
      <c r="M81" s="58">
        <v>2025</v>
      </c>
      <c r="N81" s="58" t="s">
        <v>33</v>
      </c>
      <c r="O81" s="58">
        <v>32</v>
      </c>
      <c r="P81" s="101" t="s">
        <v>108</v>
      </c>
      <c r="Q81" s="58">
        <v>32</v>
      </c>
      <c r="R81" s="58" t="s">
        <v>153</v>
      </c>
      <c r="S81" s="58" t="s">
        <v>359</v>
      </c>
      <c r="T81" s="58" t="s">
        <v>37</v>
      </c>
      <c r="U81" s="265" t="s">
        <v>360</v>
      </c>
      <c r="V81" s="58">
        <v>0.2</v>
      </c>
      <c r="W81" s="58" t="s">
        <v>110</v>
      </c>
      <c r="X81" s="233"/>
      <c r="Y81" s="233"/>
      <c r="Z81" s="233"/>
      <c r="AA81" s="233"/>
      <c r="AB81" s="233"/>
      <c r="AC81" s="233"/>
      <c r="AD81" s="233"/>
      <c r="AE81" s="233"/>
      <c r="AF81" s="233"/>
      <c r="AG81" s="233"/>
      <c r="AH81" s="233"/>
      <c r="AI81" s="233"/>
      <c r="AJ81" s="233"/>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c r="HV81" s="224"/>
      <c r="HW81" s="224"/>
      <c r="HX81" s="224"/>
      <c r="HY81" s="224"/>
      <c r="HZ81" s="224"/>
      <c r="IA81" s="224"/>
      <c r="IB81" s="224"/>
      <c r="IC81" s="224"/>
      <c r="ID81" s="224"/>
      <c r="IE81" s="224"/>
      <c r="IF81" s="224"/>
      <c r="IG81" s="224"/>
      <c r="IH81" s="224"/>
      <c r="II81" s="224"/>
      <c r="IJ81" s="224"/>
      <c r="IK81" s="224"/>
      <c r="IL81" s="224"/>
      <c r="IM81" s="224"/>
      <c r="IN81" s="224"/>
      <c r="IO81" s="224"/>
      <c r="IP81" s="224"/>
      <c r="IQ81" s="224"/>
      <c r="IR81" s="224"/>
      <c r="IS81" s="224"/>
    </row>
    <row r="82" ht="119.25" customHeight="1" spans="1:255">
      <c r="A82" s="78" t="s">
        <v>361</v>
      </c>
      <c r="B82" s="51" t="s">
        <v>362</v>
      </c>
      <c r="C82" s="52" t="s">
        <v>363</v>
      </c>
      <c r="D82" s="93" t="s">
        <v>106</v>
      </c>
      <c r="E82" s="97"/>
      <c r="F82" s="98" t="s">
        <v>364</v>
      </c>
      <c r="G82" s="67">
        <v>0</v>
      </c>
      <c r="H82" s="68">
        <v>150</v>
      </c>
      <c r="I82" s="68">
        <f>H82-H82*B4</f>
        <v>150</v>
      </c>
      <c r="J82" s="69">
        <f t="shared" ref="J82:J87" si="4">I82*G82</f>
        <v>0</v>
      </c>
      <c r="K82" s="68">
        <v>200</v>
      </c>
      <c r="L82" s="70">
        <v>290</v>
      </c>
      <c r="M82" s="61">
        <v>2024</v>
      </c>
      <c r="N82" s="99" t="s">
        <v>33</v>
      </c>
      <c r="O82" s="100">
        <v>50</v>
      </c>
      <c r="P82" s="101" t="s">
        <v>108</v>
      </c>
      <c r="Q82" s="100">
        <v>16</v>
      </c>
      <c r="R82" s="102" t="s">
        <v>35</v>
      </c>
      <c r="S82" s="100" t="s">
        <v>365</v>
      </c>
      <c r="T82" s="101" t="s">
        <v>56</v>
      </c>
      <c r="U82" s="100">
        <v>9785907754102</v>
      </c>
      <c r="V82" s="211">
        <v>0.095</v>
      </c>
      <c r="W82" s="63" t="s">
        <v>110</v>
      </c>
    </row>
    <row r="83" ht="120" customHeight="1" spans="1:255">
      <c r="A83" s="78" t="s">
        <v>366</v>
      </c>
      <c r="B83" s="51" t="s">
        <v>362</v>
      </c>
      <c r="C83" s="52" t="s">
        <v>367</v>
      </c>
      <c r="D83" s="93" t="s">
        <v>368</v>
      </c>
      <c r="E83" s="97"/>
      <c r="F83" s="103" t="s">
        <v>369</v>
      </c>
      <c r="G83" s="67">
        <v>0</v>
      </c>
      <c r="H83" s="68">
        <v>150</v>
      </c>
      <c r="I83" s="68">
        <f>H83-H83*B4</f>
        <v>150</v>
      </c>
      <c r="J83" s="69">
        <f t="shared" si="4"/>
        <v>0</v>
      </c>
      <c r="K83" s="68">
        <v>200</v>
      </c>
      <c r="L83" s="70">
        <v>290</v>
      </c>
      <c r="M83" s="61">
        <v>2024</v>
      </c>
      <c r="N83" s="104" t="s">
        <v>33</v>
      </c>
      <c r="O83" s="95">
        <v>50</v>
      </c>
      <c r="P83" s="101" t="s">
        <v>108</v>
      </c>
      <c r="Q83" s="95">
        <v>16</v>
      </c>
      <c r="R83" s="105" t="s">
        <v>35</v>
      </c>
      <c r="S83" s="100" t="s">
        <v>370</v>
      </c>
      <c r="T83" s="105" t="s">
        <v>56</v>
      </c>
      <c r="U83" s="100">
        <v>9785907754119</v>
      </c>
      <c r="V83" s="211">
        <v>0.095</v>
      </c>
      <c r="W83" s="106" t="s">
        <v>110</v>
      </c>
    </row>
    <row r="84" ht="120.75" customHeight="1" spans="1:255">
      <c r="A84" s="78" t="s">
        <v>371</v>
      </c>
      <c r="B84" s="51" t="s">
        <v>362</v>
      </c>
      <c r="C84" s="52" t="s">
        <v>372</v>
      </c>
      <c r="D84" s="107" t="s">
        <v>106</v>
      </c>
      <c r="E84" s="108"/>
      <c r="F84" s="98" t="s">
        <v>373</v>
      </c>
      <c r="G84" s="67">
        <v>0</v>
      </c>
      <c r="H84" s="68">
        <v>150</v>
      </c>
      <c r="I84" s="68">
        <f>H84-H84*B4</f>
        <v>150</v>
      </c>
      <c r="J84" s="69">
        <f t="shared" si="4"/>
        <v>0</v>
      </c>
      <c r="K84" s="68">
        <v>200</v>
      </c>
      <c r="L84" s="70">
        <v>290</v>
      </c>
      <c r="M84" s="61">
        <v>2023</v>
      </c>
      <c r="N84" s="71" t="s">
        <v>33</v>
      </c>
      <c r="O84" s="61">
        <v>50</v>
      </c>
      <c r="P84" s="101" t="s">
        <v>108</v>
      </c>
      <c r="Q84" s="61">
        <v>16</v>
      </c>
      <c r="R84" s="62" t="s">
        <v>35</v>
      </c>
      <c r="S84" s="61" t="s">
        <v>374</v>
      </c>
      <c r="T84" s="63" t="s">
        <v>56</v>
      </c>
      <c r="U84" s="61">
        <v>9785907754041</v>
      </c>
      <c r="V84" s="211">
        <v>0.095</v>
      </c>
      <c r="W84" s="63" t="s">
        <v>110</v>
      </c>
    </row>
    <row r="85" ht="120.75" customHeight="1" spans="1:255">
      <c r="A85" s="78" t="s">
        <v>375</v>
      </c>
      <c r="B85" s="51" t="s">
        <v>362</v>
      </c>
      <c r="C85" s="52" t="s">
        <v>376</v>
      </c>
      <c r="D85" s="111" t="s">
        <v>106</v>
      </c>
      <c r="E85" s="66"/>
      <c r="F85" s="98" t="s">
        <v>377</v>
      </c>
      <c r="G85" s="67">
        <v>0</v>
      </c>
      <c r="H85" s="68">
        <v>150</v>
      </c>
      <c r="I85" s="68">
        <f>H85-H85*B4</f>
        <v>150</v>
      </c>
      <c r="J85" s="69">
        <f t="shared" si="4"/>
        <v>0</v>
      </c>
      <c r="K85" s="109">
        <v>200</v>
      </c>
      <c r="L85" s="110">
        <v>290</v>
      </c>
      <c r="M85" s="100">
        <v>2023</v>
      </c>
      <c r="N85" s="99" t="s">
        <v>33</v>
      </c>
      <c r="O85" s="100">
        <v>50</v>
      </c>
      <c r="P85" s="101" t="s">
        <v>108</v>
      </c>
      <c r="Q85" s="100">
        <v>16</v>
      </c>
      <c r="R85" s="101" t="s">
        <v>35</v>
      </c>
      <c r="S85" s="95" t="s">
        <v>378</v>
      </c>
      <c r="T85" s="101" t="s">
        <v>56</v>
      </c>
      <c r="U85" s="95">
        <v>9785907754058</v>
      </c>
      <c r="V85" s="211">
        <v>0.095</v>
      </c>
      <c r="W85" s="63" t="s">
        <v>110</v>
      </c>
    </row>
    <row r="86" ht="122.25" customHeight="1" spans="1:255">
      <c r="A86" s="78" t="s">
        <v>379</v>
      </c>
      <c r="B86" s="51" t="s">
        <v>362</v>
      </c>
      <c r="C86" s="52" t="s">
        <v>380</v>
      </c>
      <c r="D86" s="115" t="s">
        <v>106</v>
      </c>
      <c r="E86" s="108"/>
      <c r="F86" s="98" t="s">
        <v>381</v>
      </c>
      <c r="G86" s="67">
        <v>0</v>
      </c>
      <c r="H86" s="68">
        <v>150</v>
      </c>
      <c r="I86" s="68">
        <f>H86-H86*B4</f>
        <v>150</v>
      </c>
      <c r="J86" s="69">
        <f t="shared" si="4"/>
        <v>0</v>
      </c>
      <c r="K86" s="109">
        <v>200</v>
      </c>
      <c r="L86" s="110">
        <v>290</v>
      </c>
      <c r="M86" s="100">
        <v>2023</v>
      </c>
      <c r="N86" s="99" t="s">
        <v>33</v>
      </c>
      <c r="O86" s="100">
        <v>50</v>
      </c>
      <c r="P86" s="101" t="s">
        <v>108</v>
      </c>
      <c r="Q86" s="100">
        <v>16</v>
      </c>
      <c r="R86" s="101" t="s">
        <v>35</v>
      </c>
      <c r="S86" s="100" t="s">
        <v>382</v>
      </c>
      <c r="T86" s="101" t="s">
        <v>56</v>
      </c>
      <c r="U86" s="100">
        <v>9785907754065</v>
      </c>
      <c r="V86" s="211">
        <v>0.095</v>
      </c>
      <c r="W86" s="63" t="s">
        <v>110</v>
      </c>
    </row>
    <row r="87" ht="120" customHeight="1" spans="1:255">
      <c r="A87" s="78" t="s">
        <v>383</v>
      </c>
      <c r="B87" s="51" t="s">
        <v>362</v>
      </c>
      <c r="C87" s="52" t="s">
        <v>384</v>
      </c>
      <c r="D87" s="111" t="s">
        <v>106</v>
      </c>
      <c r="E87" s="234"/>
      <c r="F87" s="235" t="s">
        <v>385</v>
      </c>
      <c r="G87" s="67">
        <v>0</v>
      </c>
      <c r="H87" s="68">
        <v>150</v>
      </c>
      <c r="I87" s="68">
        <f>H87-H87*B4</f>
        <v>150</v>
      </c>
      <c r="J87" s="69">
        <f t="shared" si="4"/>
        <v>0</v>
      </c>
      <c r="K87" s="109">
        <v>200</v>
      </c>
      <c r="L87" s="110">
        <v>290</v>
      </c>
      <c r="M87" s="100">
        <v>2023</v>
      </c>
      <c r="N87" s="99" t="s">
        <v>33</v>
      </c>
      <c r="O87" s="100">
        <v>50</v>
      </c>
      <c r="P87" s="101" t="s">
        <v>108</v>
      </c>
      <c r="Q87" s="100">
        <v>16</v>
      </c>
      <c r="R87" s="101" t="s">
        <v>35</v>
      </c>
      <c r="S87" s="100" t="s">
        <v>386</v>
      </c>
      <c r="T87" s="101" t="s">
        <v>56</v>
      </c>
      <c r="U87" s="100">
        <v>9785907754072</v>
      </c>
      <c r="V87" s="211">
        <v>0.095</v>
      </c>
      <c r="W87" s="63" t="s">
        <v>110</v>
      </c>
    </row>
    <row r="88" ht="18.75" customHeight="1" spans="1:255">
      <c r="A88" s="236" t="s">
        <v>387</v>
      </c>
      <c r="B88" s="237"/>
      <c r="C88" s="237"/>
      <c r="D88" s="237"/>
      <c r="E88" s="238"/>
      <c r="F88" s="239"/>
      <c r="G88" s="240"/>
      <c r="H88" s="241"/>
      <c r="I88" s="241"/>
      <c r="J88" s="242"/>
      <c r="K88" s="241"/>
      <c r="L88" s="240"/>
      <c r="M88" s="239"/>
      <c r="N88" s="239"/>
      <c r="O88" s="239"/>
      <c r="P88" s="239"/>
      <c r="Q88" s="239"/>
      <c r="R88" s="239"/>
      <c r="S88" s="239"/>
      <c r="T88" s="239"/>
      <c r="U88" s="239"/>
      <c r="V88" s="239"/>
      <c r="W88" s="239"/>
    </row>
    <row r="89" ht="117" customHeight="1" spans="1:255">
      <c r="A89" s="78" t="s">
        <v>388</v>
      </c>
      <c r="B89" s="51" t="s">
        <v>387</v>
      </c>
      <c r="C89" s="52" t="s">
        <v>389</v>
      </c>
      <c r="D89" s="93" t="s">
        <v>390</v>
      </c>
      <c r="E89"/>
      <c r="F89" s="124" t="s">
        <v>391</v>
      </c>
      <c r="G89" s="67">
        <v>0</v>
      </c>
      <c r="H89" s="68">
        <v>650</v>
      </c>
      <c r="I89" s="68">
        <f>H89-H89*B4</f>
        <v>650</v>
      </c>
      <c r="J89" s="69">
        <f>I89*G89</f>
        <v>0</v>
      </c>
      <c r="K89" s="68">
        <v>650</v>
      </c>
      <c r="L89" s="70">
        <v>650</v>
      </c>
      <c r="M89" s="61">
        <v>2024</v>
      </c>
      <c r="N89" s="71" t="s">
        <v>33</v>
      </c>
      <c r="O89" s="61">
        <v>10</v>
      </c>
      <c r="P89" s="101" t="s">
        <v>392</v>
      </c>
      <c r="Q89" s="61">
        <v>66</v>
      </c>
      <c r="R89" s="62" t="s">
        <v>35</v>
      </c>
      <c r="S89" s="100" t="s">
        <v>393</v>
      </c>
      <c r="T89" s="63" t="s">
        <v>37</v>
      </c>
      <c r="U89" s="100">
        <v>9785907754676</v>
      </c>
      <c r="V89" s="211">
        <v>0.25</v>
      </c>
      <c r="W89" s="63" t="s">
        <v>39</v>
      </c>
      <c r="X89" s="11"/>
      <c r="IT89" s="6"/>
      <c r="IU89" s="6"/>
    </row>
    <row r="90" spans="1:255">
      <c r="A90" s="243" t="s">
        <v>394</v>
      </c>
      <c r="J90" s="244"/>
    </row>
    <row r="91" ht="126" customHeight="1" spans="1:255">
      <c r="A91" s="78" t="s">
        <v>395</v>
      </c>
      <c r="B91" s="51" t="s">
        <v>396</v>
      </c>
      <c r="C91" s="79" t="s">
        <v>397</v>
      </c>
      <c r="D91" s="93" t="s">
        <v>106</v>
      </c>
      <c r="E91" s="245"/>
      <c r="F91" s="246" t="s">
        <v>398</v>
      </c>
      <c r="G91" s="247">
        <v>0</v>
      </c>
      <c r="H91" s="248">
        <v>490</v>
      </c>
      <c r="I91" s="248">
        <f>H91-H91*B4</f>
        <v>490</v>
      </c>
      <c r="J91" s="168">
        <f t="shared" ref="J91:J96" si="5">I91*G91</f>
        <v>0</v>
      </c>
      <c r="K91" s="68">
        <v>490</v>
      </c>
      <c r="L91" s="249">
        <v>590</v>
      </c>
      <c r="M91" s="100">
        <v>2023</v>
      </c>
      <c r="N91" s="63" t="s">
        <v>33</v>
      </c>
      <c r="O91" s="63">
        <v>1</v>
      </c>
      <c r="P91" s="101" t="s">
        <v>108</v>
      </c>
      <c r="Q91" s="100">
        <v>40</v>
      </c>
      <c r="R91" s="101" t="s">
        <v>35</v>
      </c>
      <c r="S91" s="100" t="s">
        <v>399</v>
      </c>
      <c r="T91" s="101" t="s">
        <v>56</v>
      </c>
      <c r="U91" s="100">
        <v>9785907754447</v>
      </c>
      <c r="V91" s="211">
        <v>0.22</v>
      </c>
      <c r="W91" s="63" t="s">
        <v>110</v>
      </c>
    </row>
    <row r="92" ht="129" customHeight="1" spans="1:255">
      <c r="A92" s="78" t="s">
        <v>400</v>
      </c>
      <c r="B92" s="51" t="s">
        <v>394</v>
      </c>
      <c r="C92" s="79" t="s">
        <v>401</v>
      </c>
      <c r="D92" s="93" t="s">
        <v>106</v>
      </c>
      <c r="E92" s="245"/>
      <c r="F92" s="246" t="s">
        <v>402</v>
      </c>
      <c r="G92" s="247">
        <v>0</v>
      </c>
      <c r="H92" s="248">
        <v>490</v>
      </c>
      <c r="I92" s="248">
        <f>H92-H92*B4</f>
        <v>490</v>
      </c>
      <c r="J92" s="168">
        <f t="shared" si="5"/>
        <v>0</v>
      </c>
      <c r="K92" s="68">
        <v>490</v>
      </c>
      <c r="L92" s="249">
        <v>590</v>
      </c>
      <c r="M92" s="100">
        <v>2023</v>
      </c>
      <c r="N92" s="63" t="s">
        <v>33</v>
      </c>
      <c r="O92" s="63">
        <v>1</v>
      </c>
      <c r="P92" s="101" t="s">
        <v>108</v>
      </c>
      <c r="Q92" s="100">
        <v>40</v>
      </c>
      <c r="R92" s="101" t="s">
        <v>35</v>
      </c>
      <c r="S92" s="100" t="s">
        <v>403</v>
      </c>
      <c r="T92" s="101" t="s">
        <v>56</v>
      </c>
      <c r="U92" s="100">
        <v>9785907754577</v>
      </c>
      <c r="V92" s="211">
        <v>0.22</v>
      </c>
      <c r="W92" s="63" t="s">
        <v>110</v>
      </c>
    </row>
    <row r="93" ht="132" customHeight="1" spans="1:255">
      <c r="A93" s="78" t="s">
        <v>404</v>
      </c>
      <c r="B93" s="51" t="s">
        <v>394</v>
      </c>
      <c r="C93" s="79" t="s">
        <v>405</v>
      </c>
      <c r="D93" s="250" t="s">
        <v>126</v>
      </c>
      <c r="E93" s="245"/>
      <c r="F93" s="246" t="s">
        <v>406</v>
      </c>
      <c r="G93" s="247">
        <v>0</v>
      </c>
      <c r="H93" s="248">
        <v>490</v>
      </c>
      <c r="I93" s="248">
        <f>H93-H93*B4</f>
        <v>490</v>
      </c>
      <c r="J93" s="168">
        <f t="shared" si="5"/>
        <v>0</v>
      </c>
      <c r="K93" s="68">
        <v>490</v>
      </c>
      <c r="L93" s="249">
        <v>590</v>
      </c>
      <c r="M93" s="100">
        <v>2023</v>
      </c>
      <c r="N93" s="63" t="s">
        <v>33</v>
      </c>
      <c r="O93" s="63">
        <v>1</v>
      </c>
      <c r="P93" s="101" t="s">
        <v>108</v>
      </c>
      <c r="Q93" s="100">
        <v>40</v>
      </c>
      <c r="R93" s="101" t="s">
        <v>35</v>
      </c>
      <c r="S93" s="100" t="s">
        <v>407</v>
      </c>
      <c r="T93" s="101" t="s">
        <v>56</v>
      </c>
      <c r="U93" s="100">
        <v>9785907754584</v>
      </c>
      <c r="V93" s="211">
        <v>0.22</v>
      </c>
      <c r="W93" s="63" t="s">
        <v>110</v>
      </c>
    </row>
    <row r="94" ht="144" customHeight="1" spans="1:255">
      <c r="A94" s="78" t="s">
        <v>408</v>
      </c>
      <c r="B94" s="51" t="s">
        <v>396</v>
      </c>
      <c r="C94" s="79" t="s">
        <v>409</v>
      </c>
      <c r="D94" s="93" t="s">
        <v>106</v>
      </c>
      <c r="E94" s="245"/>
      <c r="F94" s="246" t="s">
        <v>410</v>
      </c>
      <c r="G94" s="247">
        <v>0</v>
      </c>
      <c r="H94" s="248">
        <v>490</v>
      </c>
      <c r="I94" s="248">
        <f>H94-H94*B4</f>
        <v>490</v>
      </c>
      <c r="J94" s="168">
        <f t="shared" si="5"/>
        <v>0</v>
      </c>
      <c r="K94" s="68">
        <v>490</v>
      </c>
      <c r="L94" s="249">
        <v>590</v>
      </c>
      <c r="M94" s="100">
        <v>2023</v>
      </c>
      <c r="N94" s="63" t="s">
        <v>33</v>
      </c>
      <c r="O94" s="63">
        <v>1</v>
      </c>
      <c r="P94" s="101" t="s">
        <v>108</v>
      </c>
      <c r="Q94" s="100">
        <v>40</v>
      </c>
      <c r="R94" s="101" t="s">
        <v>35</v>
      </c>
      <c r="S94" s="100" t="s">
        <v>411</v>
      </c>
      <c r="T94" s="101" t="s">
        <v>56</v>
      </c>
      <c r="U94" s="100">
        <v>9785907754515</v>
      </c>
      <c r="V94" s="211">
        <v>0.22</v>
      </c>
      <c r="W94" s="63" t="s">
        <v>110</v>
      </c>
    </row>
    <row r="95" ht="131" customHeight="1" spans="1:255">
      <c r="A95" s="78" t="s">
        <v>412</v>
      </c>
      <c r="B95" s="51" t="s">
        <v>396</v>
      </c>
      <c r="C95" s="79" t="s">
        <v>413</v>
      </c>
      <c r="D95" s="250" t="s">
        <v>126</v>
      </c>
      <c r="E95" s="245"/>
      <c r="F95" s="246" t="s">
        <v>414</v>
      </c>
      <c r="G95" s="247">
        <v>0</v>
      </c>
      <c r="H95" s="248">
        <v>490</v>
      </c>
      <c r="I95" s="248">
        <f>H95-H95*B4</f>
        <v>490</v>
      </c>
      <c r="J95" s="168">
        <f t="shared" si="5"/>
        <v>0</v>
      </c>
      <c r="K95" s="68">
        <v>490</v>
      </c>
      <c r="L95" s="249">
        <v>590</v>
      </c>
      <c r="M95" s="100">
        <v>2023</v>
      </c>
      <c r="N95" s="63" t="s">
        <v>33</v>
      </c>
      <c r="O95" s="63">
        <v>1</v>
      </c>
      <c r="P95" s="101" t="s">
        <v>108</v>
      </c>
      <c r="Q95" s="100">
        <v>40</v>
      </c>
      <c r="R95" s="101" t="s">
        <v>35</v>
      </c>
      <c r="S95" s="100" t="s">
        <v>415</v>
      </c>
      <c r="T95" s="101" t="s">
        <v>56</v>
      </c>
      <c r="U95" s="100">
        <v>9785907754461</v>
      </c>
      <c r="V95" s="211">
        <v>0.22</v>
      </c>
      <c r="W95" s="63" t="s">
        <v>110</v>
      </c>
    </row>
    <row r="96" ht="137" customHeight="1" spans="1:255">
      <c r="A96" s="78" t="s">
        <v>416</v>
      </c>
      <c r="B96" s="51" t="s">
        <v>396</v>
      </c>
      <c r="C96" s="79" t="s">
        <v>417</v>
      </c>
      <c r="D96" s="93" t="s">
        <v>106</v>
      </c>
      <c r="E96" s="245"/>
      <c r="F96" s="246" t="s">
        <v>418</v>
      </c>
      <c r="G96" s="247">
        <v>0</v>
      </c>
      <c r="H96" s="248">
        <v>490</v>
      </c>
      <c r="I96" s="248">
        <f>H96-H96*B4</f>
        <v>490</v>
      </c>
      <c r="J96" s="168">
        <f t="shared" si="5"/>
        <v>0</v>
      </c>
      <c r="K96" s="68">
        <v>490</v>
      </c>
      <c r="L96" s="249">
        <v>590</v>
      </c>
      <c r="M96" s="100">
        <v>2023</v>
      </c>
      <c r="N96" s="63" t="s">
        <v>33</v>
      </c>
      <c r="O96" s="63">
        <v>1</v>
      </c>
      <c r="P96" s="101" t="s">
        <v>108</v>
      </c>
      <c r="Q96" s="100">
        <v>40</v>
      </c>
      <c r="R96" s="101" t="s">
        <v>35</v>
      </c>
      <c r="S96" s="100" t="s">
        <v>419</v>
      </c>
      <c r="T96" s="101" t="s">
        <v>56</v>
      </c>
      <c r="U96" s="100">
        <v>9785907754454</v>
      </c>
      <c r="V96" s="211">
        <v>0.22</v>
      </c>
      <c r="W96" s="63" t="s">
        <v>110</v>
      </c>
    </row>
    <row r="97" ht="13.5" customHeight="1" spans="1:23">
      <c r="A97" s="45" t="s">
        <v>420</v>
      </c>
      <c r="B97" s="45"/>
      <c r="C97" s="45"/>
      <c r="D97" s="45"/>
      <c r="E97" s="45"/>
      <c r="F97" s="46"/>
      <c r="G97" s="46"/>
      <c r="H97" s="46"/>
      <c r="I97" s="46"/>
      <c r="J97" s="251"/>
      <c r="K97" s="252"/>
      <c r="L97" s="46"/>
      <c r="M97" s="46"/>
      <c r="N97" s="46"/>
      <c r="O97" s="46"/>
      <c r="P97" s="46"/>
      <c r="Q97" s="46"/>
      <c r="R97" s="46"/>
      <c r="S97" s="46"/>
      <c r="T97" s="46"/>
      <c r="U97" s="46"/>
      <c r="V97" s="46"/>
      <c r="W97" s="46"/>
    </row>
    <row r="98" ht="120.75" customHeight="1" spans="1:23">
      <c r="A98" s="65" t="s">
        <v>421</v>
      </c>
      <c r="B98" s="51" t="s">
        <v>422</v>
      </c>
      <c r="C98" s="51" t="s">
        <v>423</v>
      </c>
      <c r="D98" s="53" t="s">
        <v>424</v>
      </c>
      <c r="E98" s="66"/>
      <c r="F98" s="54" t="s">
        <v>425</v>
      </c>
      <c r="G98" s="67">
        <v>0</v>
      </c>
      <c r="H98" s="68">
        <v>1500</v>
      </c>
      <c r="I98" s="68">
        <f>H98-H98*B4</f>
        <v>1500</v>
      </c>
      <c r="J98" s="69">
        <f>I98*G98</f>
        <v>0</v>
      </c>
      <c r="K98" s="68">
        <v>1300</v>
      </c>
      <c r="L98" s="70">
        <v>1600</v>
      </c>
      <c r="M98" s="61">
        <v>2025</v>
      </c>
      <c r="N98" s="71" t="s">
        <v>33</v>
      </c>
      <c r="O98" s="72">
        <v>1</v>
      </c>
      <c r="P98" s="60" t="s">
        <v>424</v>
      </c>
      <c r="Q98" s="96" t="s">
        <v>424</v>
      </c>
      <c r="R98" s="253" t="s">
        <v>424</v>
      </c>
      <c r="S98" s="96" t="s">
        <v>424</v>
      </c>
      <c r="T98" s="60" t="s">
        <v>424</v>
      </c>
      <c r="U98" s="96" t="s">
        <v>426</v>
      </c>
      <c r="V98" s="64">
        <v>0.135</v>
      </c>
      <c r="W98" s="60" t="s">
        <v>353</v>
      </c>
    </row>
    <row r="99" ht="119.25" customHeight="1" spans="1:23">
      <c r="A99" s="65" t="s">
        <v>427</v>
      </c>
      <c r="B99" s="51" t="s">
        <v>422</v>
      </c>
      <c r="C99" s="51" t="s">
        <v>428</v>
      </c>
      <c r="D99" s="53" t="s">
        <v>429</v>
      </c>
      <c r="E99" s="66"/>
      <c r="F99" s="54" t="s">
        <v>430</v>
      </c>
      <c r="G99" s="67">
        <v>0</v>
      </c>
      <c r="H99" s="68">
        <v>1800</v>
      </c>
      <c r="I99" s="68">
        <f>H99-H99*B4</f>
        <v>1800</v>
      </c>
      <c r="J99" s="69">
        <f>I99*G99</f>
        <v>0</v>
      </c>
      <c r="K99" s="68">
        <v>1800</v>
      </c>
      <c r="L99" s="70">
        <v>1990</v>
      </c>
      <c r="M99" s="61">
        <v>2024</v>
      </c>
      <c r="N99" s="71" t="s">
        <v>33</v>
      </c>
      <c r="O99" s="61">
        <v>20</v>
      </c>
      <c r="P99" s="63" t="s">
        <v>108</v>
      </c>
      <c r="Q99" s="61">
        <v>24</v>
      </c>
      <c r="R99" s="62" t="s">
        <v>35</v>
      </c>
      <c r="S99" s="61" t="s">
        <v>272</v>
      </c>
      <c r="T99" s="63" t="s">
        <v>56</v>
      </c>
      <c r="U99" s="61">
        <v>9785907754171</v>
      </c>
      <c r="V99" s="64">
        <v>0.25</v>
      </c>
      <c r="W99" s="63" t="s">
        <v>110</v>
      </c>
    </row>
    <row r="100" ht="120.75" customHeight="1" spans="1:23">
      <c r="A100" s="65" t="s">
        <v>431</v>
      </c>
      <c r="B100" s="51" t="s">
        <v>422</v>
      </c>
      <c r="C100" s="51" t="s">
        <v>432</v>
      </c>
      <c r="D100" s="53" t="s">
        <v>429</v>
      </c>
      <c r="E100" s="66"/>
      <c r="F100" s="54" t="s">
        <v>430</v>
      </c>
      <c r="G100" s="67">
        <v>0</v>
      </c>
      <c r="H100" s="68">
        <v>2150</v>
      </c>
      <c r="I100" s="68">
        <f>H100-H100*B4</f>
        <v>2150</v>
      </c>
      <c r="J100" s="69">
        <f>I100*G100</f>
        <v>0</v>
      </c>
      <c r="K100" s="68">
        <v>2150</v>
      </c>
      <c r="L100" s="70">
        <v>2350</v>
      </c>
      <c r="M100" s="61">
        <v>2025</v>
      </c>
      <c r="N100" s="71" t="s">
        <v>33</v>
      </c>
      <c r="O100" s="61">
        <v>20</v>
      </c>
      <c r="P100" s="63" t="s">
        <v>108</v>
      </c>
      <c r="Q100" s="61">
        <v>48</v>
      </c>
      <c r="R100" s="62" t="s">
        <v>54</v>
      </c>
      <c r="S100" s="61" t="s">
        <v>276</v>
      </c>
      <c r="T100" s="63" t="s">
        <v>56</v>
      </c>
      <c r="U100" s="61">
        <v>9785907754492</v>
      </c>
      <c r="V100" s="211">
        <v>0.45</v>
      </c>
      <c r="W100" s="63" t="s">
        <v>110</v>
      </c>
    </row>
    <row r="101" ht="13.5" customHeight="1" spans="1:23">
      <c r="A101" s="254" t="s">
        <v>433</v>
      </c>
      <c r="B101" s="255"/>
      <c r="C101" s="255"/>
      <c r="D101" s="255"/>
      <c r="E101" s="255"/>
      <c r="F101" s="73"/>
      <c r="G101" s="75"/>
      <c r="H101" s="76"/>
      <c r="I101" s="76"/>
      <c r="J101" s="77"/>
      <c r="K101" s="76"/>
      <c r="L101" s="75"/>
      <c r="M101" s="73"/>
      <c r="N101" s="73"/>
      <c r="O101" s="73"/>
      <c r="P101" s="73"/>
      <c r="Q101" s="73"/>
      <c r="R101" s="73"/>
      <c r="S101" s="73"/>
      <c r="T101" s="73"/>
      <c r="U101" s="73"/>
      <c r="V101" s="73"/>
      <c r="W101" s="73"/>
    </row>
    <row r="102" ht="111" customHeight="1" spans="1:23">
      <c r="A102" s="78" t="s">
        <v>434</v>
      </c>
      <c r="B102" s="51" t="s">
        <v>433</v>
      </c>
      <c r="C102" s="52" t="s">
        <v>435</v>
      </c>
      <c r="D102" s="93" t="s">
        <v>436</v>
      </c>
      <c r="E102" s="66"/>
      <c r="F102" s="124" t="s">
        <v>437</v>
      </c>
      <c r="G102" s="67">
        <v>0</v>
      </c>
      <c r="H102" s="68">
        <v>250</v>
      </c>
      <c r="I102" s="68">
        <f>H102-H102*B4</f>
        <v>250</v>
      </c>
      <c r="J102" s="69">
        <f>I102*G102</f>
        <v>0</v>
      </c>
      <c r="K102" s="68">
        <v>300</v>
      </c>
      <c r="L102" s="70">
        <v>550</v>
      </c>
      <c r="M102" s="61">
        <v>2024</v>
      </c>
      <c r="N102" s="71" t="s">
        <v>33</v>
      </c>
      <c r="O102" s="61">
        <v>20</v>
      </c>
      <c r="P102" s="63" t="s">
        <v>438</v>
      </c>
      <c r="Q102" s="61">
        <v>24</v>
      </c>
      <c r="R102" s="62" t="s">
        <v>35</v>
      </c>
      <c r="S102" s="61" t="s">
        <v>439</v>
      </c>
      <c r="T102" s="63" t="s">
        <v>37</v>
      </c>
      <c r="U102" s="61">
        <v>9785907754652</v>
      </c>
      <c r="V102" s="211">
        <v>0.21</v>
      </c>
      <c r="W102" s="63" t="s">
        <v>353</v>
      </c>
    </row>
    <row r="103" ht="110" customHeight="1" spans="1:23">
      <c r="A103" s="78" t="s">
        <v>440</v>
      </c>
      <c r="B103" s="51" t="s">
        <v>433</v>
      </c>
      <c r="C103" s="79" t="s">
        <v>441</v>
      </c>
      <c r="D103" s="93" t="s">
        <v>442</v>
      </c>
      <c r="E103" s="66"/>
      <c r="F103" s="124" t="s">
        <v>443</v>
      </c>
      <c r="G103" s="67">
        <v>0</v>
      </c>
      <c r="H103" s="68">
        <v>284</v>
      </c>
      <c r="I103" s="68">
        <f>H103-H103*B4</f>
        <v>284</v>
      </c>
      <c r="J103" s="69">
        <f>G103*I103</f>
        <v>0</v>
      </c>
      <c r="K103" s="68">
        <v>300</v>
      </c>
      <c r="L103" s="70">
        <v>320</v>
      </c>
      <c r="M103" s="61">
        <v>2025</v>
      </c>
      <c r="N103" s="71" t="s">
        <v>33</v>
      </c>
      <c r="O103" s="61">
        <v>20</v>
      </c>
      <c r="P103" s="63" t="s">
        <v>444</v>
      </c>
      <c r="Q103" s="61">
        <v>24</v>
      </c>
      <c r="R103" s="62" t="s">
        <v>35</v>
      </c>
      <c r="S103" s="61" t="s">
        <v>445</v>
      </c>
      <c r="T103" s="63" t="s">
        <v>37</v>
      </c>
      <c r="U103" s="61">
        <v>9785907754959</v>
      </c>
      <c r="V103" s="211">
        <v>0.2</v>
      </c>
      <c r="W103" s="63" t="s">
        <v>353</v>
      </c>
    </row>
    <row r="104" ht="13.8" spans="1:23">
      <c r="A104" s="130" t="s">
        <v>446</v>
      </c>
      <c r="B104" s="131"/>
      <c r="C104" s="131"/>
      <c r="D104" s="131"/>
      <c r="E104" s="132"/>
      <c r="F104" s="46"/>
      <c r="G104" s="47"/>
      <c r="H104" s="48"/>
      <c r="I104" s="48"/>
      <c r="J104" s="49"/>
      <c r="K104" s="48"/>
      <c r="L104" s="47"/>
      <c r="M104" s="46"/>
      <c r="N104" s="46"/>
      <c r="O104" s="46"/>
      <c r="P104" s="46"/>
      <c r="Q104" s="46"/>
      <c r="R104" s="46"/>
      <c r="S104" s="46"/>
      <c r="T104" s="46"/>
      <c r="U104" s="46"/>
      <c r="V104" s="46"/>
      <c r="W104" s="46"/>
    </row>
    <row r="105" ht="147" customHeight="1" spans="1:23">
      <c r="A105" s="78" t="s">
        <v>447</v>
      </c>
      <c r="B105" s="51" t="s">
        <v>448</v>
      </c>
      <c r="C105" s="79" t="s">
        <v>449</v>
      </c>
      <c r="D105" s="93" t="s">
        <v>436</v>
      </c>
      <c r="E105" s="245"/>
      <c r="F105" s="256" t="s">
        <v>450</v>
      </c>
      <c r="G105" s="67">
        <v>0</v>
      </c>
      <c r="H105" s="68">
        <v>500</v>
      </c>
      <c r="I105" s="68">
        <f>H105-H105*B4</f>
        <v>500</v>
      </c>
      <c r="J105" s="69">
        <f>I105*G105</f>
        <v>0</v>
      </c>
      <c r="K105" s="109">
        <v>500</v>
      </c>
      <c r="L105" s="110">
        <v>600</v>
      </c>
      <c r="M105" s="100">
        <v>2024</v>
      </c>
      <c r="N105" s="99" t="s">
        <v>33</v>
      </c>
      <c r="O105" s="63">
        <v>1</v>
      </c>
      <c r="P105" s="63" t="s">
        <v>451</v>
      </c>
      <c r="Q105" s="63">
        <v>16</v>
      </c>
      <c r="R105" s="63" t="s">
        <v>35</v>
      </c>
      <c r="S105" s="100" t="s">
        <v>452</v>
      </c>
      <c r="T105" s="101" t="s">
        <v>56</v>
      </c>
      <c r="U105" s="100">
        <v>9785907754591</v>
      </c>
      <c r="V105" s="63">
        <v>0.1</v>
      </c>
      <c r="W105" s="63" t="s">
        <v>353</v>
      </c>
    </row>
    <row r="106" ht="144" customHeight="1" spans="1:23">
      <c r="A106" s="78" t="s">
        <v>453</v>
      </c>
      <c r="B106" s="51" t="s">
        <v>448</v>
      </c>
      <c r="C106" s="79" t="s">
        <v>454</v>
      </c>
      <c r="D106" s="93" t="s">
        <v>436</v>
      </c>
      <c r="E106" s="245"/>
      <c r="F106" s="256" t="s">
        <v>455</v>
      </c>
      <c r="G106" s="67">
        <v>0</v>
      </c>
      <c r="H106" s="68">
        <v>500</v>
      </c>
      <c r="I106" s="68">
        <f>H106-H106*B4</f>
        <v>500</v>
      </c>
      <c r="J106" s="69">
        <f>I106*G106</f>
        <v>0</v>
      </c>
      <c r="K106" s="109">
        <v>500</v>
      </c>
      <c r="L106" s="110">
        <v>600</v>
      </c>
      <c r="M106" s="100">
        <v>2024</v>
      </c>
      <c r="N106" s="99" t="s">
        <v>33</v>
      </c>
      <c r="O106" s="63">
        <v>1</v>
      </c>
      <c r="P106" s="63" t="s">
        <v>451</v>
      </c>
      <c r="Q106" s="63">
        <v>16</v>
      </c>
      <c r="R106" s="63" t="s">
        <v>35</v>
      </c>
      <c r="S106" s="100" t="s">
        <v>456</v>
      </c>
      <c r="T106" s="101" t="s">
        <v>56</v>
      </c>
      <c r="U106" s="100">
        <v>9785907754607</v>
      </c>
      <c r="V106" s="63">
        <v>0.1</v>
      </c>
      <c r="W106" s="63" t="s">
        <v>353</v>
      </c>
    </row>
    <row r="107" ht="147.75" customHeight="1" spans="1:23">
      <c r="A107" s="78" t="s">
        <v>457</v>
      </c>
      <c r="B107" s="51" t="s">
        <v>448</v>
      </c>
      <c r="C107" s="79" t="s">
        <v>458</v>
      </c>
      <c r="D107" s="93" t="s">
        <v>436</v>
      </c>
      <c r="E107" s="245"/>
      <c r="F107" s="256" t="s">
        <v>459</v>
      </c>
      <c r="G107" s="67">
        <v>0</v>
      </c>
      <c r="H107" s="68">
        <v>500</v>
      </c>
      <c r="I107" s="68">
        <f>H107-H107*B4</f>
        <v>500</v>
      </c>
      <c r="J107" s="69">
        <f>I107*G107</f>
        <v>0</v>
      </c>
      <c r="K107" s="109">
        <v>500</v>
      </c>
      <c r="L107" s="110">
        <v>600</v>
      </c>
      <c r="M107" s="100">
        <v>2024</v>
      </c>
      <c r="N107" s="99" t="s">
        <v>33</v>
      </c>
      <c r="O107" s="63">
        <v>1</v>
      </c>
      <c r="P107" s="63" t="s">
        <v>451</v>
      </c>
      <c r="Q107" s="63">
        <v>16</v>
      </c>
      <c r="R107" s="63" t="s">
        <v>35</v>
      </c>
      <c r="S107" s="100" t="s">
        <v>460</v>
      </c>
      <c r="T107" s="101" t="s">
        <v>56</v>
      </c>
      <c r="U107" s="100">
        <v>9785907754614</v>
      </c>
      <c r="V107" s="63">
        <v>0.1</v>
      </c>
      <c r="W107" s="63" t="s">
        <v>353</v>
      </c>
    </row>
    <row r="108" ht="146.25" customHeight="1" spans="1:23">
      <c r="A108" s="78" t="s">
        <v>461</v>
      </c>
      <c r="B108" s="51" t="s">
        <v>448</v>
      </c>
      <c r="C108" s="79" t="s">
        <v>462</v>
      </c>
      <c r="D108" s="93" t="s">
        <v>463</v>
      </c>
      <c r="E108" s="245"/>
      <c r="F108" s="256" t="s">
        <v>464</v>
      </c>
      <c r="G108" s="67">
        <v>0</v>
      </c>
      <c r="H108" s="68">
        <v>500</v>
      </c>
      <c r="I108" s="68">
        <f>H108-H108*B4</f>
        <v>500</v>
      </c>
      <c r="J108" s="69">
        <f>I108*G108</f>
        <v>0</v>
      </c>
      <c r="K108" s="109">
        <v>500</v>
      </c>
      <c r="L108" s="110">
        <v>600</v>
      </c>
      <c r="M108" s="100">
        <v>2024</v>
      </c>
      <c r="N108" s="99" t="s">
        <v>33</v>
      </c>
      <c r="O108" s="63">
        <v>1</v>
      </c>
      <c r="P108" s="63" t="s">
        <v>451</v>
      </c>
      <c r="Q108" s="63">
        <v>16</v>
      </c>
      <c r="R108" s="63" t="s">
        <v>35</v>
      </c>
      <c r="S108" s="100" t="s">
        <v>465</v>
      </c>
      <c r="T108" s="101" t="s">
        <v>56</v>
      </c>
      <c r="U108" s="100">
        <v>9785907754621</v>
      </c>
      <c r="V108" s="63">
        <v>0.1</v>
      </c>
      <c r="W108" s="63" t="s">
        <v>353</v>
      </c>
    </row>
    <row r="109" ht="144.75" customHeight="1" spans="1:23">
      <c r="A109" s="78" t="s">
        <v>466</v>
      </c>
      <c r="B109" s="51" t="s">
        <v>448</v>
      </c>
      <c r="C109" s="79" t="s">
        <v>467</v>
      </c>
      <c r="D109" s="93"/>
      <c r="E109" s="245"/>
      <c r="F109" s="256" t="s">
        <v>468</v>
      </c>
      <c r="G109" s="67">
        <v>0</v>
      </c>
      <c r="H109" s="68">
        <v>500</v>
      </c>
      <c r="I109" s="68">
        <f>H109-H109*B4</f>
        <v>500</v>
      </c>
      <c r="J109" s="69">
        <f>I109*G109</f>
        <v>0</v>
      </c>
      <c r="K109" s="109">
        <v>500</v>
      </c>
      <c r="L109" s="110">
        <v>600</v>
      </c>
      <c r="M109" s="100">
        <v>2024</v>
      </c>
      <c r="N109" s="99" t="s">
        <v>33</v>
      </c>
      <c r="O109" s="63">
        <v>1</v>
      </c>
      <c r="P109" s="63" t="s">
        <v>451</v>
      </c>
      <c r="Q109" s="63">
        <v>16</v>
      </c>
      <c r="R109" s="63" t="s">
        <v>35</v>
      </c>
      <c r="S109" s="100" t="s">
        <v>469</v>
      </c>
      <c r="T109" s="101" t="s">
        <v>56</v>
      </c>
      <c r="U109" s="100">
        <v>9785907754997</v>
      </c>
      <c r="V109" s="63">
        <v>0.1</v>
      </c>
      <c r="W109" s="63" t="s">
        <v>353</v>
      </c>
    </row>
    <row r="110" ht="13.8" spans="1:23">
      <c r="F110" s="257" t="s">
        <v>470</v>
      </c>
      <c r="G110" s="258">
        <f>SUM(G7:G109)</f>
        <v>0</v>
      </c>
      <c r="H110" s="259"/>
      <c r="I110" s="259"/>
      <c r="J110" s="69">
        <f>SUM(J7:J109)</f>
        <v>0</v>
      </c>
      <c r="K110" s="260"/>
      <c r="L110" s="261"/>
    </row>
    <row r="111" spans="1:23">
      <c r="F111" s="262"/>
      <c r="K111" s="263"/>
      <c r="L111" s="261"/>
    </row>
    <row r="112" spans="1:23">
      <c r="F112" s="262"/>
    </row>
    <row r="113" spans="6:6">
      <c r="F113" s="264"/>
    </row>
    <row r="114" spans="6:6">
      <c r="F114" s="262"/>
    </row>
  </sheetData>
  <autoFilter xmlns:etc="http://www.wps.cn/officeDocument/2017/etCustomData" ref="A5:IU110" etc:filterBottomFollowUsedRange="0">
    <extLst/>
  </autoFilter>
  <mergeCells count="17">
    <mergeCell ref="D4:E4"/>
    <mergeCell ref="A6:E6"/>
    <mergeCell ref="A13:E13"/>
    <mergeCell ref="A31:D31"/>
    <mergeCell ref="A33:E33"/>
    <mergeCell ref="A35:E35"/>
    <mergeCell ref="A41:E41"/>
    <mergeCell ref="A43:E43"/>
    <mergeCell ref="A45:E45"/>
    <mergeCell ref="A53:D53"/>
    <mergeCell ref="A69:E69"/>
    <mergeCell ref="A76:E76"/>
    <mergeCell ref="A80:E80"/>
    <mergeCell ref="A88:E88"/>
    <mergeCell ref="A97:E97"/>
    <mergeCell ref="A101:E101"/>
    <mergeCell ref="A104:E104"/>
  </mergeCells>
  <hyperlinks>
    <hyperlink ref="C2" r:id="rId2" display="www.boombabook.ru"/>
  </hyperlinks>
  <pageMargins left="0.75" right="0.75" top="1" bottom="1" header="0.512" footer="0.512"/>
  <pageSetup paperSize="9" scale="36" firstPageNumber="0" fitToHeight="0" orientation="landscape" useFirstPageNumber="1" horizontalDpi="3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33" sqref="G33"/>
    </sheetView>
  </sheetViews>
  <sheetFormatPr defaultColWidth="9.14285714285714" defaultRowHeight="10.2"/>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HeadingPairs>
    <vt:vector size="2" baseType="variant">
      <vt:variant>
        <vt:lpstr>工作表</vt:lpstr>
      </vt:variant>
      <vt:variant>
        <vt:i4>2</vt:i4>
      </vt:variant>
    </vt:vector>
  </HeadingPairs>
  <TitlesOfParts>
    <vt:vector size="2" baseType="lpstr">
      <vt:lpstr>Весь ассортимент</vt:lpstr>
      <vt:lpstr>Коммерческие условия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WPS_1779867309</cp:lastModifiedBy>
  <cp:revision>14</cp:revision>
  <dcterms:created xsi:type="dcterms:W3CDTF">2021-09-17T17:41:00Z</dcterms:created>
  <dcterms:modified xsi:type="dcterms:W3CDTF">2026-06-16T09:04:13Z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1049-12.1.0.26880</vt:lpwstr>
  </property>
  <property fmtid="{D5CDD505-2E9C-101B-9397-08002B2CF9AE}" pid="4" name="CalculationRule">
    <vt:i4>0</vt:i4>
  </property>
</Properties>
</file>