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bookViews>
  <sheets>
    <sheet name="Лист_1" sheetId="1" r:id="rId1"/>
  </sheets>
  <definedNames>
    <definedName name="_xlnm._FilterDatabase" localSheetId="0" hidden="1">Лист_1!$A$12:$AO$49</definedName>
  </definedNames>
  <calcPr calcId="162913"/>
</workbook>
</file>

<file path=xl/calcChain.xml><?xml version="1.0" encoding="utf-8"?>
<calcChain xmlns="http://schemas.openxmlformats.org/spreadsheetml/2006/main">
  <c r="AM26" i="1" l="1"/>
  <c r="AK26" i="1"/>
  <c r="AI26" i="1"/>
  <c r="AH26" i="1"/>
  <c r="AM21" i="1"/>
  <c r="AK21" i="1"/>
  <c r="AI21" i="1"/>
  <c r="AH21" i="1"/>
  <c r="AM20" i="1"/>
  <c r="AK20" i="1"/>
  <c r="AI20" i="1"/>
  <c r="AH20" i="1"/>
  <c r="AM19" i="1"/>
  <c r="AK19" i="1"/>
  <c r="AI19" i="1"/>
  <c r="AH19" i="1"/>
  <c r="AM18" i="1"/>
  <c r="AK18" i="1"/>
  <c r="AI18" i="1"/>
  <c r="AH18" i="1"/>
  <c r="AM49" i="1"/>
  <c r="AK49" i="1"/>
  <c r="AI49" i="1"/>
  <c r="AH49" i="1"/>
  <c r="AM48" i="1"/>
  <c r="AK48" i="1"/>
  <c r="AI48" i="1"/>
  <c r="AH48" i="1"/>
  <c r="AM22" i="1"/>
  <c r="AK22" i="1"/>
  <c r="AI22" i="1"/>
  <c r="AH22" i="1"/>
  <c r="AM45" i="1"/>
  <c r="AH45" i="1"/>
  <c r="AK45" i="1" s="1"/>
  <c r="AM44" i="1"/>
  <c r="AK44" i="1"/>
  <c r="AI44" i="1"/>
  <c r="AH44" i="1"/>
  <c r="AM43" i="1"/>
  <c r="AK43" i="1"/>
  <c r="AI43" i="1"/>
  <c r="AH43" i="1"/>
  <c r="AM42" i="1"/>
  <c r="AH42" i="1"/>
  <c r="AM41" i="1"/>
  <c r="AK41" i="1"/>
  <c r="AI41" i="1"/>
  <c r="AH41" i="1"/>
  <c r="AM40" i="1"/>
  <c r="AK40" i="1"/>
  <c r="AI40" i="1"/>
  <c r="AH40" i="1"/>
  <c r="AM39" i="1"/>
  <c r="AK39" i="1"/>
  <c r="AI39" i="1"/>
  <c r="AH39" i="1"/>
  <c r="AM47" i="1"/>
  <c r="AK47" i="1"/>
  <c r="AI47" i="1"/>
  <c r="AH47" i="1"/>
  <c r="AM17" i="1"/>
  <c r="AK17" i="1"/>
  <c r="AI17" i="1"/>
  <c r="AH17" i="1"/>
  <c r="AM16" i="1"/>
  <c r="AK16" i="1"/>
  <c r="AI16" i="1"/>
  <c r="AH16" i="1"/>
  <c r="AM15" i="1"/>
  <c r="AK15" i="1"/>
  <c r="AI15" i="1"/>
  <c r="AH15" i="1"/>
  <c r="AM14" i="1"/>
  <c r="AK14" i="1"/>
  <c r="AI14" i="1"/>
  <c r="AH14" i="1"/>
  <c r="AM38" i="1"/>
  <c r="AK38" i="1"/>
  <c r="AI38" i="1"/>
  <c r="AH38" i="1"/>
  <c r="AM37" i="1"/>
  <c r="AK37" i="1"/>
  <c r="AI37" i="1"/>
  <c r="AH37" i="1"/>
  <c r="AM36" i="1"/>
  <c r="AK36" i="1"/>
  <c r="AI36" i="1"/>
  <c r="AH36" i="1"/>
  <c r="AM35" i="1"/>
  <c r="AK35" i="1"/>
  <c r="AI35" i="1"/>
  <c r="AH35" i="1"/>
  <c r="AM34" i="1"/>
  <c r="AK34" i="1"/>
  <c r="AI34" i="1"/>
  <c r="AH34" i="1"/>
  <c r="AM33" i="1"/>
  <c r="AK33" i="1"/>
  <c r="AI33" i="1"/>
  <c r="AH33" i="1"/>
  <c r="AM32" i="1"/>
  <c r="AK32" i="1"/>
  <c r="AI32" i="1"/>
  <c r="AH32" i="1"/>
  <c r="AM31" i="1"/>
  <c r="AK31" i="1"/>
  <c r="AI31" i="1"/>
  <c r="AH31" i="1"/>
  <c r="AM30" i="1"/>
  <c r="AK30" i="1"/>
  <c r="AI30" i="1"/>
  <c r="AH30" i="1"/>
  <c r="AM29" i="1"/>
  <c r="AK29" i="1"/>
  <c r="AI29" i="1"/>
  <c r="AH29" i="1"/>
  <c r="AM28" i="1"/>
  <c r="AK28" i="1"/>
  <c r="AI28" i="1"/>
  <c r="AH28" i="1"/>
  <c r="AM25" i="1"/>
  <c r="AK25" i="1"/>
  <c r="AI25" i="1"/>
  <c r="AH25" i="1"/>
  <c r="AM24" i="1"/>
  <c r="AK24" i="1"/>
  <c r="AI24" i="1"/>
  <c r="AH24" i="1"/>
  <c r="AM46" i="1"/>
  <c r="AK46" i="1"/>
  <c r="AI46" i="1"/>
  <c r="AH46" i="1"/>
  <c r="AM27" i="1"/>
  <c r="AK27" i="1"/>
  <c r="AI27" i="1"/>
  <c r="AH27" i="1"/>
  <c r="AM23" i="1"/>
  <c r="AK23" i="1"/>
  <c r="AI23" i="1"/>
  <c r="AH23" i="1"/>
  <c r="AM13" i="1" l="1"/>
  <c r="AI45" i="1"/>
  <c r="AI42" i="1"/>
  <c r="AK42" i="1"/>
</calcChain>
</file>

<file path=xl/sharedStrings.xml><?xml version="1.0" encoding="utf-8"?>
<sst xmlns="http://schemas.openxmlformats.org/spreadsheetml/2006/main" count="729" uniqueCount="313">
  <si>
    <t>ПРАЙС-ЛИСТ</t>
  </si>
  <si>
    <t>Китай</t>
  </si>
  <si>
    <t>Бренды</t>
  </si>
  <si>
    <t>Велосипеды и самокаты</t>
  </si>
  <si>
    <t>Новый Год</t>
  </si>
  <si>
    <t>Надувка</t>
  </si>
  <si>
    <t>Хиты</t>
  </si>
  <si>
    <t>Артикул</t>
  </si>
  <si>
    <t>Новинка</t>
  </si>
  <si>
    <t>Опять в продаже</t>
  </si>
  <si>
    <t>Номенклатура</t>
  </si>
  <si>
    <t>Картинка</t>
  </si>
  <si>
    <t>Адрес на сайте</t>
  </si>
  <si>
    <t>Код товара</t>
  </si>
  <si>
    <t>Группа0</t>
  </si>
  <si>
    <t>Группа1</t>
  </si>
  <si>
    <t>Группа2</t>
  </si>
  <si>
    <t>Свободный остаток</t>
  </si>
  <si>
    <t>Теплый склад</t>
  </si>
  <si>
    <t>Общий остаток</t>
  </si>
  <si>
    <t>Дополнительное наименование</t>
  </si>
  <si>
    <t>Высота</t>
  </si>
  <si>
    <t>Ширина</t>
  </si>
  <si>
    <t>Длина</t>
  </si>
  <si>
    <t>Объем</t>
  </si>
  <si>
    <t>Вес</t>
  </si>
  <si>
    <t>Количество в блоке</t>
  </si>
  <si>
    <t>Количество в коробке</t>
  </si>
  <si>
    <t>Единица продажи</t>
  </si>
  <si>
    <t>Ставка НДС</t>
  </si>
  <si>
    <t>Штрихкод</t>
  </si>
  <si>
    <t>Описание товара</t>
  </si>
  <si>
    <t>Вариантов артикула</t>
  </si>
  <si>
    <t>Торговая марка</t>
  </si>
  <si>
    <t>Акция</t>
  </si>
  <si>
    <t>Цена МРЦ</t>
  </si>
  <si>
    <t>Цена РРЦ</t>
  </si>
  <si>
    <t>Cкидка по акции, %</t>
  </si>
  <si>
    <t>Цена оптовая</t>
  </si>
  <si>
    <t>Ценовая группа</t>
  </si>
  <si>
    <t>Ваша скидка, %</t>
  </si>
  <si>
    <t>Итоговая цена со скидкой</t>
  </si>
  <si>
    <t>Цена оптовая без НДС</t>
  </si>
  <si>
    <t>Итоговая цена без НДС</t>
  </si>
  <si>
    <t>Заказ, колво</t>
  </si>
  <si>
    <t>Заказ, сумма</t>
  </si>
  <si>
    <t>Дистрибьюция</t>
  </si>
  <si>
    <t>Нет</t>
  </si>
  <si>
    <t>шт</t>
  </si>
  <si>
    <t>10%</t>
  </si>
  <si>
    <t>Bondibon</t>
  </si>
  <si>
    <t>Да</t>
  </si>
  <si>
    <t>65% Bondibon</t>
  </si>
  <si>
    <t>20%</t>
  </si>
  <si>
    <t>70% Bondibon</t>
  </si>
  <si>
    <t>60% Bondibon</t>
  </si>
  <si>
    <t>Новый год и товары для праздника</t>
  </si>
  <si>
    <t>Новогоднее творчество и игры Bondibon</t>
  </si>
  <si>
    <t>Керамические елочные украшения Bondibon</t>
  </si>
  <si>
    <t>Керамические cувениры новогодние Bondibon</t>
  </si>
  <si>
    <t>ВВ0975</t>
  </si>
  <si>
    <t>Набор для творчества Bondibon"Новогодние украшения"  Дед Мороз 14,6см</t>
  </si>
  <si>
    <t>http://www.gratwest.ru/linkpics/080/080446_2.jpg</t>
  </si>
  <si>
    <t>080446</t>
  </si>
  <si>
    <t>Набор для творчества "Новогодние украшения" Дед Мороз 14,6см</t>
  </si>
  <si>
    <t>4895136008732</t>
  </si>
  <si>
    <t>Сделайте новогодний сувенир своими руками! Роспись по керамике с набором для творчества НОВОГОДНИЕ УКРАШЕНИЯ ДЕД МОРОЗ от Bondibon – это легко и очень интересно. 
Достаньте большую фигурку, краски и кисточку из набора. Раскрасьте Деда Мороза, следуя инструкции, или придумайте свой дизайн. А теперь можно поставить красочную поделку на видное место и радоваться результату! 
Работая с набором НОВОГОДНИЕ УКРАШЕНИЯ ДЕД МОРОЗ от Бондибон, дети отвлекутся от гаджетов, разовьют мелкую моторику, аккуратность, усидчивость, внимание, фантазию, творческий потенциал, художественный вкус и эмоциональный интеллект. Ребенок сможет сам сделать оригинальную поделку на конкурс в детский сад, школу. 
Игрушка, самостоятельно разукрашенная ребенком – очень приятный подарок на Новый год для мамы, папы, бабушки и дедушки. 
В набор входят: керамическая фигурка для раскрашивания, разноцветные краски, кисточка. 
Возраст 5+ 
Высота фигурки 14,6см</t>
  </si>
  <si>
    <t>ВВ0977-1</t>
  </si>
  <si>
    <t>Набор для творчества Bondibon"Новогодние украшения" Снеговик</t>
  </si>
  <si>
    <t>http://www.gratwest.ru/linkpics/134/134655_2.jpg</t>
  </si>
  <si>
    <t>134655</t>
  </si>
  <si>
    <t>Набор для творчества Bondibon "Новогодние украшения" Снеговик</t>
  </si>
  <si>
    <t>4895136032867</t>
  </si>
  <si>
    <t>Оригинальная красочная игрушка на елку своими руками! Роспись по керамике с набором для творчества НОВОГОДНИЕ УКРАШЕНИЯ. СНЕГОВИК серии Досуг с Буки от Bondibon – это легко и интересно! 
Достаньте подвеску, краски и кисть из подарочной сумочки. Проявите фантазию, смешивайте цвета и распишите игрушку по своему вкусу. Осталось повесить яркого снеговика на елочку и радоваться результату! 
Процесс создания новогодней поделки для дома, детского сада и школы поможет детям развить художественные навыки, мелкую моторику, внимание, аккуратность, творческие способности, эстетический вкус, эмоциональный интеллект и проявить талант дизайнера. 
Набор для росписи НОВОГОДНИЕ УКРАШЕНИЯ. СНЕГОВИК от Бондибон выбирают в качестве новогоднего подарка на утренник. А еще елочная игрушка, самостоятельно разукрашенная ребенком – милый сувенир для мамы, папы, дедушки, бабушки к Новому году. 
В набор входят: керамическая фигурка, разноцветные краски, кисть. 
Возраст 5+</t>
  </si>
  <si>
    <t>Наборы для творчества новогодние Bondibon</t>
  </si>
  <si>
    <t>ВВ1229</t>
  </si>
  <si>
    <t>Набор для творчества Bondibon"Новогодние цветы"</t>
  </si>
  <si>
    <t>http://www.gratwest.ru/linkpics/102/102985_2.jpg</t>
  </si>
  <si>
    <t>102985</t>
  </si>
  <si>
    <t>Набор для творчества Bondibon "Новогодние цветы"</t>
  </si>
  <si>
    <t>4895136011763</t>
  </si>
  <si>
    <t>Вам нужна идея, как необычно украсить елку или интерьер к Новому году? Сделайте своими руками красивые блестящие цветы с набором для творчества НОВОГОДНИЕ ЦВЕТЫ серии Досуг с Буки от Bondibon! 
Соберите яркий букет при помощи бумажных заготовок, веревочек и трубочек. Следуйте инструкции или придумайте что-то свое! В результате Вы сможете оригинально украсить комнату или елочку к празднику. Красочную поделку можно отнести на новогодний конкурс в детский сад и школу. А еще блестящее елочное украшение, сделанное руками ребенка – милый сувенир для мамы, папы, бабушки и дедушки! Набор для творчества НОВОГОДНИЕ ЦВЕТЫ от Бондибон поможет создать новогоднее настроение и разовьет мелкую моторику, аккуратность, внимание, художественный вкус. 
В набор входят: 110 листов разноцветной бумаги трех форм, 50 листов металлизированной бумаги трех форм, 30 гнущихся веревочек, 10 трубочек для стеблей, инструкция. 
Возраст 5+</t>
  </si>
  <si>
    <t>ВВ1597</t>
  </si>
  <si>
    <t>Набор для творчества Bondibon"Новогодние украшения" сувенир Дед Мороз с подсветкой LED</t>
  </si>
  <si>
    <t>http://www.gratwest.ru/linkpics/112/112683_2.jpg</t>
  </si>
  <si>
    <t>112683</t>
  </si>
  <si>
    <t>Набор для творчества "Новогодние украшения" сувенир Дед Мороз с подсветкой LED 10.8*6.5*12.5см</t>
  </si>
  <si>
    <t>4895136015938</t>
  </si>
  <si>
    <t>Разукрась новогодний светильник по своему вкусу! С набором для творчества НОВОГОДНИЕ УКРАШЕНИЯ. СУВЕНИР ДЕД МОРОЗ серии Ручная работа от Bondibon ребенок сможет расписать красками керамическую фигурку с LED подсветкой.
Придумайте свой дизайн. Смешивайте краски, чтобы получить новые цвета. Распишите фигурку Деда Мороза с елочкой, как хочется! Подождите пока краски высохнут и поставьте украшение с подсветкой на видное место. Оригинальный светодиодный ночник добавит новогоднюю атмосферу и уют!
Роспись по керамике поможет детям развить творческие способности, художественные навыки, мелкую моторику, внимание, аккуратность, эстетический вкус, эмоциональный интеллект и проявить талант дизайнера.
В набор входят: керамическая фигурка, краски, кисть.
Возраст 5+
Набор для росписи НОВОГОДНИЕ УКРАШЕНИЯ. СУВЕНИР ДЕД МОРОЗ от Бондибон в красивой коробке – интересный подарок для мальчика и для девочки на Новый год!</t>
  </si>
  <si>
    <t>ВВ2145</t>
  </si>
  <si>
    <t>Набор для творчества Bondibon"Новогодние украшения" сувенир Снеговик с подсветкой LED</t>
  </si>
  <si>
    <t>http://www.gratwest.ru/linkpics/123/123879_2.jpg</t>
  </si>
  <si>
    <t>123879</t>
  </si>
  <si>
    <t>Набор для творчества Bondibon "Новогодние украшения" сувенир Снеговик с подсветкой LED</t>
  </si>
  <si>
    <t>4895136022745</t>
  </si>
  <si>
    <t>Разукрась новогодний светильник по своему вкусу! С набором для творчества НОВОГОДНИЕ УКРАШЕНИЯ. СУВЕНИР СНЕГОВИК серии Ручная работа от Bondibon ребенок сможет расписать красками керамическую фигурку с LED подсветкой. 
Придумайте свой дизайн. Смешивайте краски, чтобы получить новые цвета. Распишите фигурку снеговика с елочкой, как хочется! Подождите пока краски высохнут и поставьте украшение с подсветкой на видное место. Оригинальный светодиодный ночник добавит новогоднюю атмосферу и уют! 
Роспись по керамике поможет детям развить творческие способности, художественные навыки, мелкую моторику, внимание, аккуратность, эстетический вкус, эмоциональный интеллект и проявить талант дизайнера. 
В набор входят: керамическая фигурка, краски, кисть. 
Возраст 5+ 
Набор для росписи НОВОГОДНИЕ УКРАШЕНИЯ. СУВЕНИР СНЕГОВИК от Бондибон в красивой коробке – интересный подарок для мальчика и для девочки на Новый год!</t>
  </si>
  <si>
    <t>Мини-игры новогодние Bondibon</t>
  </si>
  <si>
    <t>ВВ2344</t>
  </si>
  <si>
    <t>Компактные развивающие игры в дорогу НАЙДИ ОТЛИЧИЯ! Новогодняя серия</t>
  </si>
  <si>
    <t>http://www.gratwest.ru/linkpics/122/122968_2.jpg</t>
  </si>
  <si>
    <t>122968</t>
  </si>
  <si>
    <t>Компактная развивающая игра в дорогу Bondibon "Найди отличия!" Новогодняя серия</t>
  </si>
  <si>
    <t>4895136022103</t>
  </si>
  <si>
    <t>Найди 10 отличий между двумя одинаковыми на первый взгляд новогодними рисунками! В развивающей мини игре в дорогу НАЙДИ ОТЛИЧИЯ! Новогодней серии от Bondibon 30 заданий в удобном формате книжки на пружинке, которую удобно брать с собой. 
Игра будет интересна детям разного возраста. Постарайтесь отыскать на каждой странице 10 отличий одной картинки от другой и обведите ответы при помощи водного маркера. Не бойтесь ошибиться! Карточки многоразовые, а пометки легко стираются при помощи салфетки. Красочная компактная игра от Бондибон поможет развить логику, концентрацию внимания, усидчивость и эмоциональный интеллект ребенка. НАЙДИ ОТЛИЧИЯ! – отличный подарок для мальчика и для девочки на Новый год!
В набор входят: 15 двусторонних ламинированных карточек, стирающийся маркер.
Возраст 5+</t>
  </si>
  <si>
    <t>ВВ2345</t>
  </si>
  <si>
    <t>Компактные развивающие игры в дорогу ЛОГИЧЕСКИЕ ИГРЫ. Новогодняя серия</t>
  </si>
  <si>
    <t>http://www.gratwest.ru/linkpics/122/122969_2.jpg</t>
  </si>
  <si>
    <t>122969</t>
  </si>
  <si>
    <t>Компактная развивающая игра в дорогу Bondibon "Логические игры" Новогодняя серия</t>
  </si>
  <si>
    <t>4895136022110</t>
  </si>
  <si>
    <t>Масса задачек и головоломок, которые помогут подготовить ребенка к школе! Компактный развивающий набор ЛОГИЧЕСКИЕ ИГРЫ серии Мини игры в дорогу от Bondibon имеет новогодний дизайн и содержит 30 страниц с интересными заданиями! 
Решайте задачки на счет, внимание, воображение, память и смекалку! Пишите ответы прямо на страничках и не бойтесь ошибиться! Карточки многоразовые, а маркер легко стирается при помощи салфетки. Увлекательная игра поможет развить мелкую моторику, логическое мышление, усидчивость, познавательные способности и фантазию. Набор ЛОГИЧЕСКИЕ ИГРЫ серии Мини игры в дорогу от Бондибон - отличный подарок для мальчика и девочки на Новый год! 
Новогоднюю игру в виде книжечки на пружинке удобно брать с собой в путешествие. 
В набор входят: 30 карточек с заданиями, водный маркер. 
Возраст 5+ 
Размер книжки 16х16 см. 
Соберите коллекцию красочных и интересных игр под елку!</t>
  </si>
  <si>
    <t>ВВ3540</t>
  </si>
  <si>
    <t>Компактные развивающие игры под ёлку А ТЫ ВНИМАТЕЛЬНЫЙ? Новогодняя серия.</t>
  </si>
  <si>
    <t>http://www.gratwest.ru/linkpics/136/136747_2.jpg</t>
  </si>
  <si>
    <t>136747</t>
  </si>
  <si>
    <t>Развивающие игры под ёлку "А ТЫ ВНИМАТЕЛЬНЫЙ?" многоразовые Bondibon</t>
  </si>
  <si>
    <t>4895136035233</t>
  </si>
  <si>
    <t>Яркие новогодние сюжеты и интересные задания! В развивающей игре А ТЫ ВНИМАТЕЛЬНЫЙ серии Игры под елку от Bondibon 30 карточек в удобном формате небольшой книжки на пружинке, которые будут интересны детям разного возраста. 
Выполняя различные задания на внимание и логику, ребенок разовьет важные навыки, которые необходимы в школе. Обводите правильные ответы маркером и не бойтесь ошибиться! Карточки многоразовые, а пометки легко стереть при помощи салфетки. 
А ТЫ ВНИМАТЕЛЬНЫЙ? серии Игры под елку от Бондибон – отличный подарок для мальчика и для девочки на Новый год! Красочную компактную книжку с магнитной застежкой удобно брать с собой. 
В набор входят: 30 ламинированных карточек с заданиями и ответами, стирающийся маркер. 
Размер книжки 16х16 см 
Возраст 6+</t>
  </si>
  <si>
    <t>Компактные развивающие игры под ёлку ЛОГИЧЕСКИЕ ЗАДАЧКИ. Новогодняя серия.</t>
  </si>
  <si>
    <t>ВВ3542</t>
  </si>
  <si>
    <t>Компактные развивающие игры под ёлку НОВОГОДНИЙ СЮРПРИЗ. Новогодняя серия.</t>
  </si>
  <si>
    <t>http://www.gratwest.ru/linkpics/136/136749_2.jpg</t>
  </si>
  <si>
    <t>136749</t>
  </si>
  <si>
    <t>Развивающие игры под ёлку "НОВОГОДНИЙ СЮРПРИЗ" многоразовые Bondibon</t>
  </si>
  <si>
    <t>4895136035257</t>
  </si>
  <si>
    <t>Выполняй задания и приклеивай забавные нано-стикеры прямо на страницы! Головоломка НОВОГОДНИЙ СЮРПРИЗ серии Игры под елку от Bondibon содержит 30 развивающих карточек и набор многоразовых наклеек с атрибутами праздника!
Нужно заполнить все пустые клетки, найти каждому новогоднему символу своё место на карточке в соответствии с инструкцией. Прорезиненные фишки-стикеры не имеют магнитной или клеевой основы, но надежно крепятся к игровому полю и легко снимаются. Замечательная головоломка точно не даст заскучать в праздничные дни и поможет развить логическое мышление, математические навыки, концентрацию внимания и сообразительность. Развивающая игра под елку НОВОГОДНИЙ СЮРПРИЗ от Бондибон – отличный подарок для мальчика и девочки на Новый год.
Красочную и интересную мини-игру в виде книжки на пружинке удобно брать с собой в путешествие.
В набор входят: 30 игровых карточек с пустыми полями из 9 клеток, 9 фишек стикеров с забавными атрибутами нового года.
Размер книжки 16х16 см.
Возраст 6+</t>
  </si>
  <si>
    <t>ВВ3543</t>
  </si>
  <si>
    <t>Компактные развивающие игры под ёлку ЛЮБИМЫЕ ИГРЫ. Новогодняя серия.</t>
  </si>
  <si>
    <t>http://www.gratwest.ru/linkpics/137/137060_2.jpg</t>
  </si>
  <si>
    <t>137060</t>
  </si>
  <si>
    <t>Развивающие игры под ёлку "ЛЮБИМЫЕ ИГРЫ" многоразовые Bondibon</t>
  </si>
  <si>
    <t>4895136035424</t>
  </si>
  <si>
    <t>Крестики-нолики, цепочки из слов, судоку, хоккей, лабиринты и другие развивающие игры в одном наборе! ЛЮБИМЫЕ ИГРЫ серии Игры под елку от Bondibon в ярком новогоднем дизайне понравятся детям, родителям, компании друзей и подарят чудесные моменты совместного времяпровождения! 
Выберите карточку с одной из любимых игр. Выполняйте задания и пишите ответы прямо на страничках! Карточки многоразовые, а маркер легко стирается при помощи салфетки. Решая задачки и головоломки, дети точно не заскучают на праздниках дома и в путешествии и разовьют внимание, логическое мышление, математические навыки, мелкую моторику, сообразительность, эмоциональный интеллект. Развивающая игра под елку НОВОГОДНИЙ СЮРПРИЗ от Бондибон – отличный подарок для мальчика и для девочки на Новый год. 
Красочную и компактную мини-игру в виде книжки на пружинке удобно брать с собой. 
В набор входят: 32 карточки с играми и ответами, маркер на водной основе. 
Размер книжки 16х16 см. 
Возраст 5+</t>
  </si>
  <si>
    <t>ВВ3544</t>
  </si>
  <si>
    <t>http://www.gratwest.ru/linkpics/137/137061_2.jpg</t>
  </si>
  <si>
    <t>137061</t>
  </si>
  <si>
    <t>Компактная развивающая игра Bondibon «Игры под ёлку. Логические задачки» 30 шт. Новогодняя серия</t>
  </si>
  <si>
    <t>4895136035431</t>
  </si>
  <si>
    <t>Головоломки с новогодними сюжетами займут ребенка в праздники. Настольная игра ЛОГИЧЕСКИЕ ЗАДАЧКИ серии Игры под елку от Bondibon в удобном формате книжки будет интересна детям разного возраста.
Выполняя различные задания на внимание и логику, ребенок разовьет важные навыки, которые необходимы в школе. Обводите правильные ответы маркером и не бойтесь ошибиться! Карточки многоразовые, а пометки легко стереть при помощи салфетки. 
ЛОГИЧЕСКИЕ ЗАДАЧКИ серии Игры под елку от Бондибон – отличный подарок для мальчика и для девочки на Новый год! Красочную компактную книжку с магнитной застежкой удобно брать с собой. 
В набор входят: 30 ламинированные карточки с заданиями и ответами, стирающийся маркер.
Размер книжки 16х16 см
Возраст 5+</t>
  </si>
  <si>
    <t>ВВ3545</t>
  </si>
  <si>
    <t>Компактные развивающие игры под ёлку ДОРИСУЙ! Уровень сложности средний. Новогодняя серия.</t>
  </si>
  <si>
    <t>http://www.gratwest.ru/linkpics/137/137062_2.jpg</t>
  </si>
  <si>
    <t>137062</t>
  </si>
  <si>
    <t>Развивающие игры под ёлку "ДОРИСУЙ!" многоразовые, средняя сложность Bondibon</t>
  </si>
  <si>
    <t>4895136035448</t>
  </si>
  <si>
    <t>На 30 карточках с новогодними рисунками чего-то не хватает. ДОРИСУЙ! – это развивающая игра в удобном формате книжки с пружинным переплетом серии Игры под елку от Bondibon. 
Выберите карточку. В зависимости от задания дорисуйте картину по образцу или создайте собственный сюжет. Не бойтесь ошибиться! Ламинированные страницы позволяют многократно рисовать на карточках маркером, а потом с легкостью стирать! Красочная компактная игра от Бондибон станет отличным помощником при подготовке к школе, поможет подготовить руку к письму, развить художественные навыки, внимание, усидчивость, фантазию и пространственное мышление. ДОРИСУЙ! серии Игры под елку – отличный подарок для мальчика и для девочки на Новый год! 
В набор входят: 30 ламинированных карточек и стирающийся маркер. 
Размер книжки 16х16 см 
Возраст 5+</t>
  </si>
  <si>
    <t>ВВ3546</t>
  </si>
  <si>
    <t>Компактные развивающие игры под ёлку СНЕЖНЫЕ ГОЛОВОЛОМКИ. Новогодняя серия.</t>
  </si>
  <si>
    <t>http://www.gratwest.ru/linkpics/137/137214_2.jpg</t>
  </si>
  <si>
    <t>137214</t>
  </si>
  <si>
    <t>Развивающие игры под ёлку "СНЕЖНЫЕ ГОЛОВОЛОМКИ" многоразовые Bondibon</t>
  </si>
  <si>
    <t>4895136036216</t>
  </si>
  <si>
    <t>Задачки на логику и смекалку помогут занять ребенка в праздничные дни и подготовить его к школе! Компактная развивающая игра СНЕЖНЫЕ ГОЛОВОЛОМКИ серии Игры под елку от Bondibon – это набор красочных многоразовых карточек с интересными заданиями. 
Откройте книжечку и выберите головоломку. Пишите ответы прямо на страничках и не бойтесь ошибиться – маркер с легкостью стирается с карточек! Играя, дети разовьют концентрацию внимания, логическое и пространственное мышление, математические навыки и мелкую моторику. Мини-игру СНЕЖНЫЕ ГОЛОВОЛОМКИ серии Игры под елку от Бондибон выбирают в качестве подарка для мальчика и девочки на Новый год. 
Набор головоломок в виде книжки на пружинке удобно брать с собой в дорогу. 
В набор входят: 30 карточек с задачками и ответами, маркер на водной основе. 
Размер книжки 16х16 см. 
Возраст 6+</t>
  </si>
  <si>
    <t>ВВ3548</t>
  </si>
  <si>
    <t>Компактные развивающие игры под ёлку РЕБУСЫ. Новогодняя серия.</t>
  </si>
  <si>
    <t>http://www.gratwest.ru/linkpics/137/137216_2.jpg</t>
  </si>
  <si>
    <t>137216</t>
  </si>
  <si>
    <t>Развивающие игры под ёлку "РЕБУСЫ" многоразовые Bondibon</t>
  </si>
  <si>
    <t>4895136036230</t>
  </si>
  <si>
    <t>Решай увлекательные загадки в картинках! Компактная развивающая игра РЕБУСЫ серии Игры под елку от Bondibon – это набор красочных карточек с интересными заданиями на развитие логического мышления ребенка. 
На картинках изображены предметы, животные и растения, буквы и цифры. Имеет значение их взаимное расположение. Разгадывайте ребусы, пишите ответы прямо на страничках и не бойтесь ошибиться! Игра многоразовая - маркер с легкостью стирается с карточек. Решая логические задачки, дети точно не заскучают в праздники и разовьют зрительное восприятие, концентрацию внимания, мелкую моторику, фантазию и эмоциональный интеллект. Мини-игру РЕБУСЫ серии Игры под елку от Бондибон выбирают в качестве подарка для мальчика и девочки на Новый год. 
Набор головоломок в виде книжки на пружинке удобно брать с собой в дорогу. 
В набор входят: 30 карточек с заданиями и ответами, маркер на водной основе. 
Размер книжки 16х16 см. 
Возраст 6+</t>
  </si>
  <si>
    <t>ВВ3549</t>
  </si>
  <si>
    <t>Компактные развивающие игры под ёлку МОРСКОЙ БОЙ. Новогодняя серия.</t>
  </si>
  <si>
    <t>http://www.gratwest.ru/linkpics/137/137217_2.jpg</t>
  </si>
  <si>
    <t>137217</t>
  </si>
  <si>
    <t>Развивающие игры под ёлку "МОРСКОЙ БОЙ" многоразовые Bondibon</t>
  </si>
  <si>
    <t>4895136036247</t>
  </si>
  <si>
    <t>Любимая игра в новом удобном формате и новогоднем дизайне! В развивающем наборе МОРСКОЙ БОЙ серии Игры под елку от Bondibon два прочных ламинированных поля и два водных маркера, чтобы занять двоих детей одновременно. 
Правила неизменны. Расставьте на поле боя корабли разного размера, стреляйте по полю соперника, стараясь угадать координаты его кораблей. Результат боя по-прежнему зависит только от Вас. Кто уничтожит все корабли противника первым, тот и победит! Ламинированные страницы позволяют многократно рисовать на карточках маркером, а потом с легкостью стирать! Компактная игра от Бондибон в удобном формате книжки на пружинке поможет развить концентрацию внимания, логическое и пространственное мышление. МОРСКОЙ БОЙ серии Игры под елку – отличный подарок для мальчиков и для девочек на Новый год! 
В набор входят: 2 поля и 2 стирающихся маркера. 
Возраст 6+</t>
  </si>
  <si>
    <t>ВВ3552</t>
  </si>
  <si>
    <t>Компактные развивающие игры под ёлку ЗАГАДКИ МАЛЫШАМ. Новогодняя серия.</t>
  </si>
  <si>
    <t>http://www.gratwest.ru/linkpics/137/137875_2.jpg</t>
  </si>
  <si>
    <t>137875</t>
  </si>
  <si>
    <t>Развивающие игры под ёлку "ЗАГАДКИ МАЛЫШАМ" многоразовые Bondibon</t>
  </si>
  <si>
    <t>4895136037992</t>
  </si>
  <si>
    <t>Рассмотри картинки с новогодними сюжетами и найди на них ответы! Развивающая игра ЗАГАДКИ МАЛЫШАМ серии Игры под елку от Bondibon – это набор красочных карточек с интересными заданиями, которые увлекут и совсем маленьких детей, и дошкольников. 
Откройте книжку, выберите загадку и внимательно рассмотрите рисунок. Ваша задача – найти правильный ответ на картинке. Разгадывать такие загадки смогут даже малыши! Играя, дети проверят свою интуицию, разовьют зрительное восприятие, концентрацию внимания, логическое мышление и эмоциональный интеллект. Мини-игра ЗАГАДКИ МАЛЫШАМ серии Игры под елку от Бондибон – отличный подарок для мальчика и девочки на Новый год, который точно не даст заскучать в праздничные дни! 
Компактную игру в виде книжечки с пружинным переплетом удобно брать с собой. 
В набор входят: 30 карточек с загадками, картинками и решениями. 
Размер книжки 16х16 см. 
Возраст 3+</t>
  </si>
  <si>
    <t>ВВ3724</t>
  </si>
  <si>
    <t>Набор для творчества BONDIBON. Новогодняя аквамозаика с Луки.</t>
  </si>
  <si>
    <t>http://www.gratwest.ru/linkpics/137/137333_2.jpg</t>
  </si>
  <si>
    <t>137333</t>
  </si>
  <si>
    <t>Аква- и термомозаики новогодние Bondibon</t>
  </si>
  <si>
    <t>Набор для творчества Bondibon "Новогодняя аквамозаика с Луки"</t>
  </si>
  <si>
    <t>4895136037077</t>
  </si>
  <si>
    <t>Сделайте своими руками пять красивых новогодних фигурок из бусин! В наборе для творчества НОВОГОДНЯЯ АКВОМОЗАИКА серии Творчество с Луки от Bondibon есть все, что нужно: разноцветные бусины, необходимые инструменты и схемы сборки!
Поместите схему под трафарет. Выложите бусины по схеме, используя пинцет. Смочите фигурку водой при помощи распылителя. Дайте бусинам высохнуть и аккуратно снимите поделку с подложки. Придумайте с забавными новогодними игрушками различные сюжетно-ролевые игры или порадуйте милым сувениром друзей. Творческий процесс развивает мелкую моторику, аккуратность, усидчивость и эмоциональный интеллект. Набор для творчества НОВОГОДНЯЯ АКВОМОЗАИКА серии Творчество с Луки от Бондибон – интересный и полезный подарок для ребенка на Новый год!
В набор входят: набор бусин, пластиковая основа, распылитель воды, трафареты, пинцет.
Возраст 5+</t>
  </si>
  <si>
    <t>ВВ3725</t>
  </si>
  <si>
    <t>Набор для творчества BONDIBON. Новогодняя аквамозаика с Буки. 1000 бусин!</t>
  </si>
  <si>
    <t>http://www.gratwest.ru/linkpics/137/137334_2.jpg</t>
  </si>
  <si>
    <t>137334</t>
  </si>
  <si>
    <t>4895136037084</t>
  </si>
  <si>
    <t>Сделайте своими руками четыре красивые большие фигурки, с которыми можно играть или носить, как брелок! В наборе для творчества НОВОГОДНЯЯ АКВОМОЗАИКА серии Творчество с Буки от Bondibon 1000 разноцветных бусин, необходимые инструменты, схемы сборки и подвески!
Поместите схему под трафарет. Выложите бусины по схеме, используя пинцет. Смочите фигурку водой при помощи распылителя. Дайте бусинам высохнуть и аккуратно снимите поделку с подложки. Придумайте с забавными новогодними игрушками: Дедом Морозом, оленем, елочкой и снеговиком различные сюжетно-ролевые игры. Прикрепите подвеску, чтобы получился брелок - оригинальный сувенир для друзей и родных. Творческий процесс развивает мелкую моторику, аккуратность, усидчивость и эмоциональный интеллект ребенка. Набор для творчества НОВОГОДНЯЯ АКВОМОЗАИКА от Бондибон – интересный подарок для девочки и мальчика на Новый год!
В набор входят: набор бусин, пластиковая основа, распылитель воды, трафареты, пинцет, подвески для брелоков.
Возраст 5+</t>
  </si>
  <si>
    <t>Деревянные 3D ёлочки Bondibon</t>
  </si>
  <si>
    <t>ВВ4521</t>
  </si>
  <si>
    <t>http://www.gratwest.ru/linkpics/142/142571_2.jpg</t>
  </si>
  <si>
    <t>142571</t>
  </si>
  <si>
    <t>Новогодняя аквамозаика с Буки Bondibon. 1000 бусин!</t>
  </si>
  <si>
    <t>4895136045690</t>
  </si>
  <si>
    <t>АКВАМОЗАИКА 1000 бусин серии Новогоднее Творчество с Буки от Bondibon – это набор для создания своими руками четырех больших фигурок, с которыми можно играть или носить с собой, как брелок. 
Поместите схему под трафарет. Выложите цветные бусины по схеме при помощи пинцета. Смочите фигурку водой, используя распылитель. Подождите пока шарики высохнут. Аккуратно снимите застывшую фигурку с подложки. Придумайте с пингвином, снегирем, снежным шаром и варежкой из бусин различные сюжетно-ролевые игры. Отнесите новогоднюю поделку на конкурс в детский сад, школу. Приделайте к фигурке подвеску, чтобы получился брелок. 
АКВАМОЗАИКА 1000 бусин от Бондибон – отличный новогодний подарок для детей, который развивает мелкую моторику, внимание, усидчивость и фантазию. 
В набор входят: набор бусин, пластиковая основа-планшет, распылитель воды, карточки-трафареты, пинцет, подвески для создания брелоков. 
Возраст 5+</t>
  </si>
  <si>
    <t>ВВ4522</t>
  </si>
  <si>
    <t>Набор для творчества BONDIBON. Новогодняя аквамозаика с Буки.</t>
  </si>
  <si>
    <t>http://www.gratwest.ru/linkpics/142/142569_2.jpg</t>
  </si>
  <si>
    <t>142569</t>
  </si>
  <si>
    <t>Новогодняя аквамозаика с Буки Bondibon</t>
  </si>
  <si>
    <t>4895136045676</t>
  </si>
  <si>
    <t>НОВОГОДНЯЯ АКВАМОЗАИКА серии Новогоднее Творчество с Буки от Bondibon – это набор для создания своими руками пяти фигурок, с которыми можно играть или носить с собой, как брелок. 
Поместите схему под трафарет. Выложите цветные бусины по схеме при помощи пинцета. Смочите фигурку водой, используя распылитель. Подождите пока шарики высохнут. Аккуратно снимите застывшую фигурку с подложки. Придумайте с игрушками из бусин различные сюжетно-ролевые игры. Отнесите новогоднюю поделку на конкурс в детский сад, школу. Приделайте к фигурке подвеску, чтобы получился брелок. 
НОВОГОДНЯЯ АКВАМОЗАИКА от Бондибон – отличный подарок на Новый год для мальчиков и девочек, который развивает мелкую моторику, внимание, усидчивость и фантазию. 
В набор входят: набор цветных бусин, пластиковая основа, распылитель воды, карточки-трафареты, пинцет, подвески для создания брелоков. 
Возраст 5+</t>
  </si>
  <si>
    <t>Новогодние пазлы-водные раскраски Bondibon, многоразовые, 16 карточек, 1 ручка.</t>
  </si>
  <si>
    <t>ВВ4526</t>
  </si>
  <si>
    <t>http://www.gratwest.ru/linkpics/142/142615_2.jpg</t>
  </si>
  <si>
    <t>142615</t>
  </si>
  <si>
    <t>Пазл-водная раскраска "Новогоднее творчество с Луки", 16 многоразовых карточек Bondibon</t>
  </si>
  <si>
    <t>4895136046109</t>
  </si>
  <si>
    <t>ПАЗЛ ВОДНАЯ РАСКРАСКА серии Новогоднее творчество с Луки от Bondibon - это 8 карточек с картинками, которые можно многократно раскрашивать. Ребенок сможет также играть, подбирая к карточке соответствующую смысловую пару. 
Набор для творчества подходит даже для малышей, которые еще не умеют рисовать, а водный маркер не пачкает одежду и руки. Достаточно наполнить ручку водой и провести по карточке, чтобы картинка начала проявляться различными цветами. Подберите к раскрашенной карточке подходящую по смыслу и форме часть, чтобы собрать пазл. А когда картинка высохнет и станет бесцветной, можно раскрасить ее еще раз! ПАЗЛ ВОДНАЯ РАСКРАСКА от Бондибон развивает образное и логическое мышление, наблюдательность, внимательность, а также мелкую моторику и координацию движений рук. 
В набор входят: 16 карточек (8 смысловых пар) и 1 водяной маркер. 
Возраст 3+ 
Наборы для творчества серии Новогоднее Творчество с Буки и Луки – отличный подарок на Новый год для мальчиков и девочек!</t>
  </si>
  <si>
    <t>ВВ4528</t>
  </si>
  <si>
    <t>Компактные развивающие игры под ёлку НАЙДИ 5 ОТЛИЧИЙ! Новогодняя серия.</t>
  </si>
  <si>
    <t>http://www.gratwest.ru/linkpics/142/142915_2.jpg</t>
  </si>
  <si>
    <t>142915</t>
  </si>
  <si>
    <t>Компактная развивающая игра под ёлку "Найди 5 отличий" Новогодняя серия</t>
  </si>
  <si>
    <t>4895136046185</t>
  </si>
  <si>
    <t>Рассмотри одинаковые на первый взгляд новогодние рисунки и НАЙДИ 5 ОТЛИЧИЙ! В развивающей игре серии Игры под елку от Bondibon 30 карточек в удобном формате книжки на пружинке с магнитной застежкой. 
В игре три уровня сложности для детей разного возраста: ЗЕЛЁНЫМ – начальный, ЖЁЛТЫМ– юниор, КРАСНЫМ –мастер. Постарайтесь отыскать на каждой странице 5 отличий одной картинки от другой и обведите ответы при помощи водного маркера. Не бойтесь ошибиться! Карточки многоразовые, а пометки легко стираются при помощи салфетки. Красочная компактная игра от Бондибон поможет развить логику, концентрацию внимания, усидчивость и эмоциональный интеллект ребенка. Мини игра в дорогу НАЙДИ 5 ОТЛИЧИЙ! серии Игры под елку – отличный подарок для мальчика и для девочки на Новый год! Вы весело и с пользой проведете время дома и в путешествии. 
В набор входят: 30 ламинированных карточек и стирающийся маркер. 
Размер книжки 16х16 см 
Возраст 5+</t>
  </si>
  <si>
    <t>ВВ4529</t>
  </si>
  <si>
    <t>Компактные развивающие игры под ёлку НОВОГОДНИЕ ВОДНЫЕ РАСКРАСКИ многоразовые</t>
  </si>
  <si>
    <t>http://www.gratwest.ru/linkpics/144/144318_2.jpg</t>
  </si>
  <si>
    <t>144318</t>
  </si>
  <si>
    <t>Игры под ёлку Bondibon "Новогодние водные раскраски" многоразовые</t>
  </si>
  <si>
    <t>4895136046819</t>
  </si>
  <si>
    <t>Многократно раскрашивай 8 новогодних сюжетов и выполняй интересные задания! НОВОГОДНИЕ ВОДНЫЕ РАСКРАСКИ серии Игры под Елку от Bondibon – набор карточек для детского творчества в удобном формате книжки на пружинке. 
Игра подходит даже для малышей, которые еще не умеют рисовать. Кисть с емкостью для воды плотно закручивается и не протекает. Наполните кисточку водой и проведите по карточке, чтобы картинка начала проявляться различными цветами. А когда рисунок высохнет и станет бесцветным, можно раскрасить его еще раз! А еще на каждой страничке Вас ждут интересные вопросы, соответствующие картинке! Компактная игра от Бондибон займет ребенка дома и в путешествии, разовьет мелкую моторику, внимание, усидчивость и логику. НОВОГОДНИЕ ВОДНЫЕ РАСКРАСКИ серии Игры под елку - отличный подарок для мальчика и для девочки на Новый год! 
В набор входят: 8 различных сюжетов для раскрашивания и 8 карт с вопросами к ним, кисть с емкостью для воды. 
Возраст 4+</t>
  </si>
  <si>
    <t>ВВ4530</t>
  </si>
  <si>
    <t>Компактные развивающие игры под ёлку НОВОГОДНЯЯ ИГРА-БРОДИЛКА</t>
  </si>
  <si>
    <t>http://www.gratwest.ru/linkpics/144/144319_2.jpg</t>
  </si>
  <si>
    <t>144319</t>
  </si>
  <si>
    <t>Компактная развивающая игра под ёлку "Новогодняя игра-бродилка"</t>
  </si>
  <si>
    <t>4895136046826</t>
  </si>
  <si>
    <t>Помоги игрушкам попасть на елку! Развивающая НОВОГОДНЯЯ ИГРА БРОДИЛКА серии Игры под елку от Bondibon в удобном формате книжки на пружинке с красочными ламинированными страницами, многоразовыми фишками и рулеткой займет детей разного возраста дома и в путешествии. 
Крутите рулетку и перемещайте фишку на количество клеток, соответствующее выпавшей цифре. Пройдите все игровое поле, расположенное на 10 страницах. Побеждает тот, кто первым дойдет до конца книжки! Компактная игра от Бондибон поможет развить концентрацию внимания, усидчивость и эмоциональный интеллект ребенка. НОВОГОДНЯЯ ИГРА БРОДИЛКА серии Игры под елку – отличный подарок для мальчика и для девочки на Новый год! 
В набор входят: игровое поле, расположенное на 10 страницах, рулетка со стрелкой для выбора хода, 4 самоклеящиеся многоразовые фишки. 
Размер книжки 16х16 см. 
Количество игроков 2-4 Возраст 6+</t>
  </si>
  <si>
    <t>Компактные развивающие игры под ёлку САМОМУ УМНОМУ. Новогодняя серия.</t>
  </si>
  <si>
    <t>Компактная развивающая игра под ёлку "Самому умному" Новогодняя серия Bondibon</t>
  </si>
  <si>
    <t>ВВ4534-1</t>
  </si>
  <si>
    <t>http://www.gratwest.ru/linkpics/150/150547_2.jpg</t>
  </si>
  <si>
    <t>150547</t>
  </si>
  <si>
    <t>4895136052186</t>
  </si>
  <si>
    <t>Выбираете интересный и полезный подарок для ребенка на Новый год? Обратите внимание на компактную развивающую игру САМОМУ УМНОМУ серии Игры под елку от Bondibon, которая содержит 30 карточек с различными заданиями! 
Решайте логические задачки, дорисовывайте картинки по образцу и рисуйте по пунктирным линиям, выполняйте задания на счет и многое другое! Пишите ответы маркером прямо на страничках и не бойтесь ошибиться! Игра многоразовая, а маркер легко стирается с карточек! Красочная игра САМОМУ УМНОМУ серии Игры под елку от Бондибон поможет подготовить ребенка к школе, разовьет мелкую моторику, внимание, математические и художественные навыки, пространственное и логическое мышление. Небольшую книжку на пружинке удобно брать с собой в путешествие. 
В набор входят: 30 игровых карточек, стирающийся маркер. 
Размер книжки 16х16. 
Возраст 5+</t>
  </si>
  <si>
    <t>ВВ4626</t>
  </si>
  <si>
    <t>Компактные развивающие игры под ёлку НОВОГОДНИЕ ВОДНЫЕ РАСКРАСКИ многоразовые.</t>
  </si>
  <si>
    <t>http://www.gratwest.ru/linkpics/144/144928_2.jpg</t>
  </si>
  <si>
    <t>144928</t>
  </si>
  <si>
    <t>Компактная развивающая игра "НОВОГОДНИЕ ВОДНЫЕ РАСКРАСКИ" многоразовая, Игры под ёлку Bondibon</t>
  </si>
  <si>
    <t>4895136048394</t>
  </si>
  <si>
    <t>Многоразовые карточки с интересными заданиями и сюжетами для раскрашивания увлекут даже тех малышей, которые еще совсем не умеют рисовать! Компактная развивающая игра НОВОГОДНИЕ ВОДНЫЕ РАСКРАСКИ серии Игры под елку от Bondibon поможет занять детей в праздники и подготовить их к школе! 
Наполните кисть водой. Емкость плотно закручивается, исключая протекание. Проведите кисточкой по страничке. Картинка начнет проявляться различными цветами. После высыхания изображение опять становится бесцветным, и можно снова его раскрашивать. Но это ещё не всё! Ответьте на вопросы к соответствующей картинке. А на последней странице - задания самому внимательному! Мини-игра НОВОГОДНИЕ ВОДНЫЕ РАСКРАСКИ от Бондибон развивает мелкую моторику, художественные навыки, внимание, логику и творческое начало. Книжку на пружинке удобно брать с собой в путешествие. 
В набор входят: 8 сюжетов для раскрашивания и 8 карт с вопросами к ним, кисть со встроенной емкостью для воды. 
Размер книжки 16х16 см. 
Возраст 4+</t>
  </si>
  <si>
    <t>ВВ4629</t>
  </si>
  <si>
    <t>Компактные развивающие игры под ёлку ДОРИСУЕМ! Новогодняя серия.</t>
  </si>
  <si>
    <t>http://www.gratwest.ru/linkpics/144/144929_2.jpg</t>
  </si>
  <si>
    <t>144929</t>
  </si>
  <si>
    <t>Компактная развивающая игра под ёлку "Дорисуем" Новогодняя серия</t>
  </si>
  <si>
    <t>4895136048400</t>
  </si>
  <si>
    <t>Дополни картинки на которых чего-то не хватает и создай свой новогодний сюжет! Компактная развивающая игра ДОРИСУЕМ! серии Игры под елку от Bondibon – это набор многоразовых карточек, который поможет занять детей в праздники и подготовить их к школе. 
Дорисуйте изображение по образцу, рисуйте по пунктирным линиям и придумайте свою картину. Ламинированные страницы позволяют многократно рисовать на карточках маркером, а потом с легкостью стирать! Мини-игра ДОРИСУЕМ! от Бондибон поможет подготовить пальчики к письму, развить мелкую моторику, художественные навыки, внимание и воображение. Книжку на пружинке удобно брать с собой в путешествие. 
В набор входят: 30 игровых карточек, стирающийся маркер. 
Размер книжки 16х16 см. 
Возраст 4+ 
Игры под елку выбирают в качестве подарка для мальчика и для девочки на Новый год!</t>
  </si>
  <si>
    <t>Компактная развивающая игра под ёлку "Новогоднее приключение" Bondibon</t>
  </si>
  <si>
    <t>ВВ4644-1</t>
  </si>
  <si>
    <t>Компактные развивающие игры под ёлку НОВОГОДНЕЕ ПРИКЛЮЧЕНИЕ. Новогодняя серия.</t>
  </si>
  <si>
    <t>http://www.gratwest.ru/linkpics/150/150548_2.jpg</t>
  </si>
  <si>
    <t>150548</t>
  </si>
  <si>
    <t>4895136052193</t>
  </si>
  <si>
    <t>Выбираете подарок, который понравится ребенку и поможет подготовить его к школе? Компактная развивающая игра НОВОГОДНЕЕ ПРИКЛЮЧЕНИЕ серии Игры под елку от Bondibon – это набор карточек с забавными сюжетами и интересными заданиями в удобном формате книжки на пружинке.
Вы научитесь различать и называть предметы, выделять их размер и цвет, группировать их по величине и форме, находить лишние, рассказывать истории по картинкам и дорисовать то, что забыл художник. Пишите ответы прямо на страничках и не бойтесь ошибиться! Карточки многоразовые, а пометки, сделанные маркером из набора, можно с легкостью стереть при помощи салфетки. 
Увлекательная мини игра под елку НОВОГОДНЕЕ ПРИКЛЮЧЕНИЕ от Бондибон поможет подготовить руку к письму, развить мелкую моторику, мышление и внимательность.
Компактную книжку удобно брать с собой в дорогу и путешествие. 
В набор входят: 30 игровых карточек в виде книжечки с пружинным переплётом, маркер.
Размер книжки 16х16 см.
Возраст 3+</t>
  </si>
  <si>
    <t>ВВ4687</t>
  </si>
  <si>
    <t>Набор для творчества BONDIBON. "Новогодняя ёлочка-раскраска с игрушками", высота 23см.</t>
  </si>
  <si>
    <t>http://www.gratwest.ru/linkpics/144/144387_2.jpg</t>
  </si>
  <si>
    <t>144387</t>
  </si>
  <si>
    <t>4895136047205</t>
  </si>
  <si>
    <t>Набор для творчества НОВОГОДНЯЯ ЕЛОЧКА РАСКРАСКА С ИГРУШКАМИ от Bondibon – это все необходимое для создания своими руками оригинального новогоднего сувенира. 
Увлекательный творческий процесс сборки и декорирования поделки для дома, для детского сада, для школы, помогает детям развить мелкую моторику, зрительное восприятие, внимание, аккуратность, эстетический вкус, эмоциональный интеллект и проявить талант дизайнера. 
Работать с набором просто и очень интересно. Распишите части каркаса с помощью красок и блесток. Когда елочка высохнет, соберите ее и украсьте милыми миниатюрными игрушками. Осталось только поставить красивую сборную модель на видное место, например, на стол, и радоваться результату! Деревянная елочка, раскрашенная и украшенная ребенком – отличный подарок к Новому году для мамы, папы, бабушки и дедушки. 
О качестве и безопасности позаботился Бондибон. 
В набор входят: ёлочка, краски, блёстки и миниатюрные украшения. 
Высота дерева – 23 см 
Возраст 5+</t>
  </si>
  <si>
    <t>ВВ4694</t>
  </si>
  <si>
    <t>Новогодний набор для творчества BONDIBON. Аппликация нитями. Шнуровка с пайетками.</t>
  </si>
  <si>
    <t>http://www.gratwest.ru/linkpics/151/151377_2.jpg</t>
  </si>
  <si>
    <t>151377</t>
  </si>
  <si>
    <t>Набор для творчества ШНУРОВКА С ПАЙЕТКАМИ "СНЕГУРОЧКА И ЁЛОЧКА" 2 картины Новогоднее творчество с Луки Bondibon</t>
  </si>
  <si>
    <t>4895136053091</t>
  </si>
  <si>
    <t>Подготовка к Новому Году – то еще приключение! Превратите этот процесс в увлекательное времяпрепровождение вместе с набором для творчества шнуровка с пайетками «Снегурочка и елочка» из серии ""Новогоднее творчество с Луки"" Bondibon.
Создайте праздничную картину своими руками – возьмите нити, пайетки и иглу и приступайте к творчеству. 
В комплекте: 2 картинки-основы, цветные нити, пайетки, безопасная игла с закруглённым концом, схемы вышивания и пришивания пайеток с примерами. Рекомендуемый возраст 6+. 
Покупайте набор для творчества шнуровка с пайетками «Снегурочка и елочка» Bondibon и создавайте праздничную атмосферу вместе с ребенком.</t>
  </si>
  <si>
    <t>ВВ4882</t>
  </si>
  <si>
    <t>Развивающие игры под ёлку BONDIBON. ЗАНИМАТЕЛЬНАЯ ЁЛОЧКА. Новогодняя серия</t>
  </si>
  <si>
    <t>http://www.gratwest.ru/linkpics/150/150540_2.jpg</t>
  </si>
  <si>
    <t>150540</t>
  </si>
  <si>
    <t>Настольные игры новогодние Bondibon</t>
  </si>
  <si>
    <t>Развивающая настольная игра "ЗАНИМАТЕЛЬНАЯ ЁЛОЧКА" Игры под ёлку Bondibon</t>
  </si>
  <si>
    <t>4895136052124</t>
  </si>
  <si>
    <t>Наряжайте елочку и изучайте цвета, геометрические фигуры и счет от 1 до 10! Настольная игра ЗАНИМАТЕЛЬНАЯ ЕЛОЧКА серии Игры под елку от Bondibon развивает навыки видеть, повторять и складывать изображения по образцу, а также создает праздничное настроение!
Положите ёлочку на стол и разложите рядом с ней фишки. Выберите карточку с заданием и попросите ребенка украсить ёлочку в том же порядке, что и в задании. Детям младшего возраста можете оставить карточку в качестве образца. А детям постарше будет интересно выполнять задание по памяти. Авторская разработка поможет выучить счет, основные цвета и формы, разовьет цветовосприятие, мелкую моторику, внимание.
В свободное от игры время ёлочка послужит прекрасным новогодним декором. Она сделана из твердого картона и украшена красивым принтом.
В набор входят: елочка, 30 фишек, 12 карточек с заданиями, инструкция.
Возраст 1,5+
Развивающая игра ЗАНИМАТЕЛЬНАЯ ЕЛОЧКА от Бондибон - интересный и полезный подарок для малыша на Новый год!</t>
  </si>
  <si>
    <t>ВВ5202</t>
  </si>
  <si>
    <t>Набор для творчества BONDIBON. Новогодняя аквамозаика 1000 бусин. МИКС</t>
  </si>
  <si>
    <t>http://www.gratwest.ru/linkpics/150/150543_2.jpg</t>
  </si>
  <si>
    <t>150543</t>
  </si>
  <si>
    <t>Набор для творчества АКВАМОЗАИКА "НОВОГОДНЯЯ 2" 1000 блестящих и неоновых бусин, подвески Творчество с Луки Bondibon</t>
  </si>
  <si>
    <t>4895136052155</t>
  </si>
  <si>
    <t>Порадуйте ребенка в преддверии волшебных праздников набором для творчества АКВАМОЗАИКА НОВОГОДНЯЯ 2 серии Творчество с Буки от Bondibon. Сделайте оригинальные подвески с помощью 1000 блестящих и неоновых бусин. 
Помещаете схему под трафарет и выкладываете на него цветные бусины. Смачиваете все водой из распылителя и даете высохнуть. Снимаете фигурку и кладете ее на чистый лист. После того, как она высохнет, прикрепляете подвеску. Заряжаете игрушку солнцем или лампой и проверяете в темноте. С помощью подвески новогодние фигурки можно повесить на елку или на другое видное место, чтобы создать праздничную атмосферу. Такое хобби развивает воображение, художественное восприятие, мелкую моторику и фантазию. 
В набор входят стандартные, блестящие и неоновые бусины, пластиковая основа, распылитель воды, карточки трафареты, пинцет и подвеска для брелоков. 
Возраст 5+ 
Соберите коллекцию новогодних наборов для творчества от Бондибон!</t>
  </si>
  <si>
    <t>ВВ5546</t>
  </si>
  <si>
    <t>Набор для творчества  BONDIBON.  Новогодняя аквамозаика 1000 бусин.</t>
  </si>
  <si>
    <t>http://www.gratwest.ru/linkpics/159/159003_2.jpg</t>
  </si>
  <si>
    <t>159003</t>
  </si>
  <si>
    <t>АКВАМОЗАИКА "АНГЕЛ, САНТА, ВЕНОК, СВЕЧА" набор блестящих и неоновых бусин, брелоки Новогоднее творчество с Луки Bondibon</t>
  </si>
  <si>
    <t>4895136057457</t>
  </si>
  <si>
    <t>С Рождеством!
1000 бусин в милом наборе для творчества АКВАМОЗАИКА "АНГЕЛ, САНТА, ВЕНОК, СВЕЧА" от Bondibon.
Создание мозаики — это очень увлекательный процесс. Для того, чтобы собрать игрушку, ребенок задействует множество процессов: память, мышление, воображение, мелкую моторику маленьких пальчиков. Совместить приятное с полезным — что может быть лучше!
Разложите цветные бусинки по трафарету, смочите их водой, дайте им высохнуть не менее 20 минут! После того, как фигурка застынет, прикрепите подвеску. Неоновые бусины нужно зарядить на солнце или под лампой.
В комплекте: 1000 микс бусин - стандарт, блестящие и неоновые (светятся в темноте); пластиковая основа; распылитель воды; 4 карточки-трафарета; пинцет и подвески для брелоков. Возраст 5+
В преддверии Рождества, идея символических поделок становится особо интересной.
Дарите подарки из серии Новогоднее творчество с Луки Bondibon и радуйте близких!</t>
  </si>
  <si>
    <t>ВВ5547</t>
  </si>
  <si>
    <t>Набор для творчества  BONDIBON. Новогодняя блестящая аквамозаика.</t>
  </si>
  <si>
    <t>http://www.gratwest.ru/linkpics/159/159004_2.jpg</t>
  </si>
  <si>
    <t>159004</t>
  </si>
  <si>
    <t>АКВАМОЗАИКА "СНЕГОВИК, ПОДАРОК, ПИНГВИН, САНИ" набор блестящих бусин, брелоки Новогоднее творчество с Буки Bondibon</t>
  </si>
  <si>
    <t>4895136057464</t>
  </si>
  <si>
    <t>Сказочная атмосфера зимнего веселья и новогодних праздников!
Новогодняя блестящая аквамозаика "СНЕГОВИК, ПОДАРОК, ПИНГВИН, САНИ" от Bondibon.
Создание мозаики — это очень увлекательный процесс. Для того, чтобы собрать игрушку, ребенок задействует множество процессов: память, мышление, воображение, мелкую моторику маленьких пальчиков. Совместить приятное с полезным — что может быть лучше!
Разложите цветные бусинки по трафарету, смочите их водой, дайте им высохнуть не менее 20 минут! После того, как фигурка застынет, прикрепите подвеску. Зимний брелок готов
В комплекте: набор цветных бусин; пластиковая основа; распылитель воды; 4 карточки-трафарета; пинцет и подвески для брелоков. Возраст 5+
В преддверии Нового Года и Рождества, идея символов зимушки-зимы становится особо интересной. Желаем творческих успехов всем мальчикам и девочкам.
Дарите подарки из серии Новогоднее творчество с Буки Bondibon и радуйте близких!</t>
  </si>
  <si>
    <t>ВВ5549</t>
  </si>
  <si>
    <t>Набор для творчества  BONDIBON.  Новогодняя аквамозаика неоновая. Светится в темноте!</t>
  </si>
  <si>
    <t>http://www.gratwest.ru/linkpics/159/159005_2.jpg</t>
  </si>
  <si>
    <t>159005</t>
  </si>
  <si>
    <t>АКВАМОЗАИКА "ОЛЕНЬ, ЁЛОЧКА И ИГРУШКИ" набор с неоновыми бусинами, подвесками Новогоднее творчество с Луки Bondibon</t>
  </si>
  <si>
    <t>4895136057471</t>
  </si>
  <si>
    <t>Сказочная атмосфера зимнего веселья и новогодних праздников!
Новогодняя неоновая аквамозаика "ОЛЕНЬ, ЁЛОЧКА И ИГРУШКИ" от Bondibon светится в темноте.
Создание мозаики — это очень увлекательный процесс. Для того, чтобы собрать игрушку, ребенок задействует множество процессов: память, мышление, воображение, мелкую моторику маленьких пальчиков. Совместить приятное с полезным — что может быть лучше!
Разложите цветные бусинки по трафарету, смочите их водой, дайте им высохнуть не менее 20 минут! После того, как фигурка застынет, прикрепите подвеску. Волшебный брелок готов. Неоновые бусины нужно зарядить на солнце или под лампой, и готовая фигурка будет светиться. Проверьте в темноте!
В комплекте: цветные шарики; пластиковая основа; распылитель воды; 5 карточек-трафаретов; пинцет и подвески для брелоков. Возраст 5+
Желаем творческих успехов всем мальчикам и девочкам.
Дарите подарки из серии Новогоднее творчество с Луки Bondibon и радуйте близких!</t>
  </si>
  <si>
    <t>ВВ5638</t>
  </si>
  <si>
    <t>Кружка новогодняя хамелеон «ЗИМНЕЕ ВОЛШЕБСТВО» 360мл Bondibon</t>
  </si>
  <si>
    <t>http://www.gratwest.ru/linkpics/159/159917_2.jpg</t>
  </si>
  <si>
    <t>159917</t>
  </si>
  <si>
    <t>4895136065216</t>
  </si>
  <si>
    <t>Кружка новогодняя хамелеон ЗИМНЕЕ ВОЛШЕБСТВО от Bondibon – замечательный подарок для детей и для взрослых! Порадуйте родных и друзей интересным праздничным сувениром с проявляющейся картинкой.
Достаньте из красивой подарочной коробки кружку. Налейте в нее горячую воду и наблюдайте, как проявляется изображение. Через 70 секунд Вы увидите красочный тематический рисунок. Наслаждайтесь зимней картиной с забавными снеговиками, кошкой и собакой. Большую новогоднюю кружку хамелеон ЗИМНЕЕ ВОЛШЕБСТВО выбирают в качестве подарка для мальчиков и девочек в детском саду, начальной школе. А еще такой полезный и интересный сюрприз порадует бабушек и дедушек.  
О качестве и безопасности позаботился Бондибон.
Объем кружки 360мл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</si>
</sst>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000"/>
  </numFmts>
  <fonts count="9" x14ac:knownFonts="1">
    <font>
      <sz val="8"/>
      <name val="Arial"/>
    </font>
    <font>
      <i/>
      <sz val="8"/>
      <name val="Arial"/>
    </font>
    <font>
      <b/>
      <sz val="10"/>
      <color rgb="FF003F2F"/>
      <name val="Arial"/>
    </font>
    <font>
      <u/>
      <sz val="8"/>
      <color theme="10"/>
      <name val="Arial"/>
    </font>
    <font>
      <sz val="10"/>
      <name val="Arial"/>
      <family val="2"/>
      <charset val="204"/>
    </font>
    <font>
      <u/>
      <sz val="10"/>
      <color theme="10"/>
      <name val="Arial"/>
      <family val="2"/>
      <charset val="204"/>
    </font>
    <font>
      <sz val="8"/>
      <color rgb="FFFF0000"/>
      <name val="Arial"/>
      <family val="2"/>
      <charset val="204"/>
    </font>
    <font>
      <b/>
      <sz val="10"/>
      <color rgb="FFFF0000"/>
      <name val="Arial"/>
      <family val="2"/>
      <charset val="204"/>
    </font>
    <font>
      <sz val="10"/>
      <color rgb="FFFF0000"/>
      <name val="Arial"/>
      <family val="2"/>
      <charset val="204"/>
    </font>
  </fonts>
  <fills count="6">
    <fill>
      <patternFill patternType="none"/>
    </fill>
    <fill>
      <patternFill patternType="gray125"/>
    </fill>
    <fill>
      <patternFill patternType="solid">
        <fgColor rgb="FFFFCC99"/>
        <bgColor auto="1"/>
      </patternFill>
    </fill>
    <fill>
      <patternFill patternType="solid">
        <fgColor rgb="FF99CCFF"/>
        <bgColor auto="1"/>
      </patternFill>
    </fill>
    <fill>
      <patternFill patternType="solid">
        <fgColor rgb="FFD6E5CB"/>
        <bgColor auto="1"/>
      </patternFill>
    </fill>
    <fill>
      <patternFill patternType="solid">
        <fgColor rgb="FFFFFF00"/>
        <bgColor indexed="64"/>
      </patternFill>
    </fill>
  </fills>
  <borders count="7">
    <border>
      <left/>
      <right/>
      <top/>
      <bottom/>
      <diagonal/>
    </border>
    <border>
      <left style="thin">
        <color rgb="FFA0A0A0"/>
      </left>
      <right/>
      <top/>
      <bottom style="thin">
        <color rgb="FFA0A0A0"/>
      </bottom>
      <diagonal/>
    </border>
    <border>
      <left style="thin">
        <color rgb="FFA0A0A0"/>
      </left>
      <right/>
      <top style="thin">
        <color rgb="FFA0A0A0"/>
      </top>
      <bottom/>
      <diagonal/>
    </border>
    <border>
      <left style="thin">
        <color rgb="FFA0A0A0"/>
      </left>
      <right style="thin">
        <color rgb="FFA0A0A0"/>
      </right>
      <top/>
      <bottom style="thin">
        <color rgb="FFA0A0A0"/>
      </bottom>
      <diagonal/>
    </border>
    <border>
      <left style="thin">
        <color rgb="FFA0A0A0"/>
      </left>
      <right style="thin">
        <color rgb="FFA0A0A0"/>
      </right>
      <top style="thin">
        <color rgb="FFA0A0A0"/>
      </top>
      <bottom/>
      <diagonal/>
    </border>
    <border>
      <left style="thin">
        <color rgb="FFA0A0A0"/>
      </left>
      <right style="thin">
        <color rgb="FFA0A0A0"/>
      </right>
      <top style="thin">
        <color rgb="FFA0A0A0"/>
      </top>
      <bottom style="thin">
        <color rgb="FFA0A0A0"/>
      </bottom>
      <diagonal/>
    </border>
    <border>
      <left style="thin">
        <color rgb="FFACC8BD"/>
      </left>
      <right style="thin">
        <color rgb="FFACC8BD"/>
      </right>
      <top style="thin">
        <color rgb="FFACC8BD"/>
      </top>
      <bottom style="thin">
        <color rgb="FFACC8BD"/>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0" fillId="0" borderId="0" xfId="0" applyAlignment="1">
      <alignment horizontal="left"/>
    </xf>
    <xf numFmtId="0" fontId="1" fillId="2" borderId="0" xfId="0" applyFont="1" applyFill="1" applyAlignment="1">
      <alignment horizontal="left"/>
    </xf>
    <xf numFmtId="0" fontId="0" fillId="3" borderId="0" xfId="0" applyFill="1" applyAlignment="1">
      <alignment horizontal="left"/>
    </xf>
    <xf numFmtId="0" fontId="4" fillId="0" borderId="6" xfId="0" applyFont="1" applyBorder="1" applyAlignment="1">
      <alignment horizontal="left" vertical="top" wrapText="1"/>
    </xf>
    <xf numFmtId="0" fontId="5" fillId="0" borderId="6" xfId="1" applyFont="1" applyBorder="1" applyAlignment="1">
      <alignment horizontal="left" vertical="top" wrapText="1"/>
    </xf>
    <xf numFmtId="1" fontId="4" fillId="0" borderId="6" xfId="0" applyNumberFormat="1" applyFont="1" applyBorder="1" applyAlignment="1">
      <alignment horizontal="right" vertical="top" wrapText="1"/>
    </xf>
    <xf numFmtId="164" fontId="4" fillId="0" borderId="6" xfId="0" applyNumberFormat="1" applyFont="1" applyBorder="1" applyAlignment="1">
      <alignment horizontal="right" vertical="top" wrapText="1"/>
    </xf>
    <xf numFmtId="165" fontId="4" fillId="0" borderId="6" xfId="0" applyNumberFormat="1" applyFont="1" applyBorder="1" applyAlignment="1">
      <alignment horizontal="right" vertical="top" wrapText="1"/>
    </xf>
    <xf numFmtId="2" fontId="4" fillId="0" borderId="6" xfId="0" applyNumberFormat="1" applyFont="1" applyBorder="1" applyAlignment="1">
      <alignment horizontal="right" vertical="top" wrapText="1"/>
    </xf>
    <xf numFmtId="4" fontId="4" fillId="0" borderId="6" xfId="0" applyNumberFormat="1" applyFont="1" applyBorder="1" applyAlignment="1">
      <alignment horizontal="right" vertical="top" wrapText="1"/>
    </xf>
    <xf numFmtId="0" fontId="4" fillId="0" borderId="6" xfId="0" applyFont="1" applyBorder="1" applyAlignment="1">
      <alignment horizontal="right" vertical="top" wrapText="1"/>
    </xf>
    <xf numFmtId="0" fontId="4" fillId="0" borderId="0" xfId="0" applyFont="1" applyAlignment="1">
      <alignment horizontal="left"/>
    </xf>
    <xf numFmtId="0" fontId="0" fillId="0" borderId="0" xfId="0" applyAlignment="1"/>
    <xf numFmtId="0" fontId="4" fillId="0" borderId="6" xfId="0" applyFont="1" applyBorder="1" applyAlignment="1">
      <alignment vertical="top" wrapText="1"/>
    </xf>
    <xf numFmtId="0" fontId="2" fillId="5" borderId="5" xfId="0" applyFont="1" applyFill="1" applyBorder="1" applyAlignment="1">
      <alignment horizontal="left" vertical="top" wrapText="1"/>
    </xf>
    <xf numFmtId="2" fontId="0" fillId="0" borderId="0" xfId="0" applyNumberFormat="1" applyAlignment="1">
      <alignment horizontal="left"/>
    </xf>
    <xf numFmtId="0" fontId="6" fillId="0" borderId="0" xfId="0" applyFont="1" applyAlignment="1">
      <alignment horizontal="left"/>
    </xf>
    <xf numFmtId="2" fontId="8" fillId="0" borderId="6" xfId="0" applyNumberFormat="1" applyFont="1" applyBorder="1" applyAlignment="1">
      <alignment horizontal="right" vertical="top" wrapText="1"/>
    </xf>
    <xf numFmtId="0" fontId="8" fillId="0" borderId="6" xfId="0" applyFont="1" applyBorder="1" applyAlignment="1">
      <alignment horizontal="right" vertical="top" wrapText="1"/>
    </xf>
    <xf numFmtId="0" fontId="2" fillId="4" borderId="4" xfId="0" applyFont="1" applyFill="1" applyBorder="1" applyAlignment="1">
      <alignment horizontal="left" vertical="top" wrapText="1"/>
    </xf>
    <xf numFmtId="0" fontId="2" fillId="4" borderId="3" xfId="0" applyFont="1" applyFill="1" applyBorder="1" applyAlignment="1">
      <alignment horizontal="left" vertical="top" wrapText="1"/>
    </xf>
    <xf numFmtId="0" fontId="1" fillId="2" borderId="0" xfId="0" applyFont="1" applyFill="1" applyAlignment="1">
      <alignment horizontal="left"/>
    </xf>
    <xf numFmtId="0" fontId="0" fillId="3" borderId="0" xfId="0" applyFill="1" applyAlignment="1">
      <alignment horizontal="left"/>
    </xf>
    <xf numFmtId="0" fontId="2" fillId="4" borderId="2" xfId="0" applyFont="1" applyFill="1" applyBorder="1" applyAlignment="1">
      <alignment vertical="top" wrapText="1"/>
    </xf>
    <xf numFmtId="0" fontId="2" fillId="4" borderId="1" xfId="0" applyFont="1" applyFill="1" applyBorder="1" applyAlignment="1">
      <alignment vertical="top" wrapText="1"/>
    </xf>
    <xf numFmtId="0" fontId="7" fillId="4" borderId="4" xfId="0" applyFont="1" applyFill="1" applyBorder="1" applyAlignment="1">
      <alignment horizontal="left" vertical="top" wrapText="1"/>
    </xf>
    <xf numFmtId="0" fontId="7" fillId="4"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3" xfId="0" applyFont="1" applyFill="1" applyBorder="1" applyAlignment="1">
      <alignment horizontal="left" vertical="top" wrapText="1"/>
    </xf>
    <xf numFmtId="2" fontId="2" fillId="4" borderId="4" xfId="0" applyNumberFormat="1" applyFont="1" applyFill="1" applyBorder="1" applyAlignment="1">
      <alignment horizontal="left" vertical="top" wrapText="1"/>
    </xf>
    <xf numFmtId="2" fontId="2" fillId="4" borderId="3" xfId="0" applyNumberFormat="1" applyFont="1" applyFill="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jpg"/><Relationship Id="rId21" Type="http://schemas.openxmlformats.org/officeDocument/2006/relationships/image" Target="../media/image21.jpg"/><Relationship Id="rId34" Type="http://schemas.openxmlformats.org/officeDocument/2006/relationships/image" Target="../media/image34.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29" Type="http://schemas.openxmlformats.org/officeDocument/2006/relationships/image" Target="../media/image29.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676275</xdr:colOff>
      <xdr:row>8</xdr:row>
      <xdr:rowOff>0</xdr:rowOff>
    </xdr:to>
    <xdr:pic>
      <xdr:nvPicPr>
        <xdr:cNvPr id="2" name="Имя " descr="Descr "/>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twoCellAnchor>
    <xdr:from>
      <xdr:col>4</xdr:col>
      <xdr:colOff>12700</xdr:colOff>
      <xdr:row>22</xdr:row>
      <xdr:rowOff>12700</xdr:rowOff>
    </xdr:from>
    <xdr:to>
      <xdr:col>5</xdr:col>
      <xdr:colOff>0</xdr:colOff>
      <xdr:row>22</xdr:row>
      <xdr:rowOff>606425</xdr:rowOff>
    </xdr:to>
    <xdr:pic>
      <xdr:nvPicPr>
        <xdr:cNvPr id="138" name="Рисунок 137" descr="\\serv-fs2\1c_photo\LinkPics\080\080446_0.jpg"/>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18125" y="87042625"/>
          <a:ext cx="654050" cy="593725"/>
        </a:xfrm>
        <a:prstGeom prst="rect">
          <a:avLst/>
        </a:prstGeom>
      </xdr:spPr>
    </xdr:pic>
    <xdr:clientData/>
  </xdr:twoCellAnchor>
  <xdr:twoCellAnchor>
    <xdr:from>
      <xdr:col>4</xdr:col>
      <xdr:colOff>12700</xdr:colOff>
      <xdr:row>26</xdr:row>
      <xdr:rowOff>12700</xdr:rowOff>
    </xdr:from>
    <xdr:to>
      <xdr:col>5</xdr:col>
      <xdr:colOff>0</xdr:colOff>
      <xdr:row>26</xdr:row>
      <xdr:rowOff>606425</xdr:rowOff>
    </xdr:to>
    <xdr:pic>
      <xdr:nvPicPr>
        <xdr:cNvPr id="140" name="Рисунок 139" descr="\\serv-fs2\1c_photo\LinkPics\134\134655_0.jpg"/>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318125" y="88357075"/>
          <a:ext cx="654050" cy="593725"/>
        </a:xfrm>
        <a:prstGeom prst="rect">
          <a:avLst/>
        </a:prstGeom>
      </xdr:spPr>
    </xdr:pic>
    <xdr:clientData/>
  </xdr:twoCellAnchor>
  <xdr:twoCellAnchor>
    <xdr:from>
      <xdr:col>4</xdr:col>
      <xdr:colOff>12700</xdr:colOff>
      <xdr:row>45</xdr:row>
      <xdr:rowOff>12700</xdr:rowOff>
    </xdr:from>
    <xdr:to>
      <xdr:col>5</xdr:col>
      <xdr:colOff>0</xdr:colOff>
      <xdr:row>45</xdr:row>
      <xdr:rowOff>606425</xdr:rowOff>
    </xdr:to>
    <xdr:pic>
      <xdr:nvPicPr>
        <xdr:cNvPr id="200" name="Рисунок 199" descr="\\serv-fs2\1c_photo\LinkPics\102\102985_0.jpg"/>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318125" y="127790575"/>
          <a:ext cx="654050" cy="593725"/>
        </a:xfrm>
        <a:prstGeom prst="rect">
          <a:avLst/>
        </a:prstGeom>
      </xdr:spPr>
    </xdr:pic>
    <xdr:clientData/>
  </xdr:twoCellAnchor>
  <xdr:twoCellAnchor>
    <xdr:from>
      <xdr:col>4</xdr:col>
      <xdr:colOff>12700</xdr:colOff>
      <xdr:row>23</xdr:row>
      <xdr:rowOff>12700</xdr:rowOff>
    </xdr:from>
    <xdr:to>
      <xdr:col>5</xdr:col>
      <xdr:colOff>0</xdr:colOff>
      <xdr:row>23</xdr:row>
      <xdr:rowOff>606425</xdr:rowOff>
    </xdr:to>
    <xdr:pic>
      <xdr:nvPicPr>
        <xdr:cNvPr id="333" name="Рисунок 332" descr="\\serv-fs2\1c_photo\LinkPics\112\112683_0.jpg"/>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318125" y="214934800"/>
          <a:ext cx="654050" cy="593725"/>
        </a:xfrm>
        <a:prstGeom prst="rect">
          <a:avLst/>
        </a:prstGeom>
      </xdr:spPr>
    </xdr:pic>
    <xdr:clientData/>
  </xdr:twoCellAnchor>
  <xdr:twoCellAnchor>
    <xdr:from>
      <xdr:col>4</xdr:col>
      <xdr:colOff>12700</xdr:colOff>
      <xdr:row>24</xdr:row>
      <xdr:rowOff>12700</xdr:rowOff>
    </xdr:from>
    <xdr:to>
      <xdr:col>5</xdr:col>
      <xdr:colOff>0</xdr:colOff>
      <xdr:row>24</xdr:row>
      <xdr:rowOff>606425</xdr:rowOff>
    </xdr:to>
    <xdr:pic>
      <xdr:nvPicPr>
        <xdr:cNvPr id="578" name="Рисунок 577" descr="\\serv-fs2\1c_photo\LinkPics\123\123879_0.jpg"/>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318125" y="375554875"/>
          <a:ext cx="654050" cy="593725"/>
        </a:xfrm>
        <a:prstGeom prst="rect">
          <a:avLst/>
        </a:prstGeom>
      </xdr:spPr>
    </xdr:pic>
    <xdr:clientData/>
  </xdr:twoCellAnchor>
  <xdr:twoCellAnchor>
    <xdr:from>
      <xdr:col>4</xdr:col>
      <xdr:colOff>12700</xdr:colOff>
      <xdr:row>27</xdr:row>
      <xdr:rowOff>12700</xdr:rowOff>
    </xdr:from>
    <xdr:to>
      <xdr:col>5</xdr:col>
      <xdr:colOff>0</xdr:colOff>
      <xdr:row>27</xdr:row>
      <xdr:rowOff>606425</xdr:rowOff>
    </xdr:to>
    <xdr:pic>
      <xdr:nvPicPr>
        <xdr:cNvPr id="648" name="Рисунок 647" descr="\\serv-fs2\1c_photo\LinkPics\122\122968_0.jpg"/>
        <xdr:cNvPicPr>
          <a:picLocks/>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318125" y="421360600"/>
          <a:ext cx="654050" cy="593725"/>
        </a:xfrm>
        <a:prstGeom prst="rect">
          <a:avLst/>
        </a:prstGeom>
      </xdr:spPr>
    </xdr:pic>
    <xdr:clientData/>
  </xdr:twoCellAnchor>
  <xdr:twoCellAnchor>
    <xdr:from>
      <xdr:col>4</xdr:col>
      <xdr:colOff>12700</xdr:colOff>
      <xdr:row>28</xdr:row>
      <xdr:rowOff>12700</xdr:rowOff>
    </xdr:from>
    <xdr:to>
      <xdr:col>5</xdr:col>
      <xdr:colOff>0</xdr:colOff>
      <xdr:row>28</xdr:row>
      <xdr:rowOff>606425</xdr:rowOff>
    </xdr:to>
    <xdr:pic>
      <xdr:nvPicPr>
        <xdr:cNvPr id="649" name="Рисунок 648" descr="\\serv-fs2\1c_photo\LinkPics\122\122969_0.jpg"/>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5318125" y="422017825"/>
          <a:ext cx="654050" cy="593725"/>
        </a:xfrm>
        <a:prstGeom prst="rect">
          <a:avLst/>
        </a:prstGeom>
      </xdr:spPr>
    </xdr:pic>
    <xdr:clientData/>
  </xdr:twoCellAnchor>
  <xdr:twoCellAnchor>
    <xdr:from>
      <xdr:col>4</xdr:col>
      <xdr:colOff>12700</xdr:colOff>
      <xdr:row>29</xdr:row>
      <xdr:rowOff>12700</xdr:rowOff>
    </xdr:from>
    <xdr:to>
      <xdr:col>5</xdr:col>
      <xdr:colOff>0</xdr:colOff>
      <xdr:row>29</xdr:row>
      <xdr:rowOff>606425</xdr:rowOff>
    </xdr:to>
    <xdr:pic>
      <xdr:nvPicPr>
        <xdr:cNvPr id="1167" name="Рисунок 1166" descr="\\serv-fs2\1c_photo\LinkPics\136\136747_0.jpg"/>
        <xdr:cNvPicPr>
          <a:picLocks/>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5318125" y="761593600"/>
          <a:ext cx="654050" cy="593725"/>
        </a:xfrm>
        <a:prstGeom prst="rect">
          <a:avLst/>
        </a:prstGeom>
      </xdr:spPr>
    </xdr:pic>
    <xdr:clientData/>
  </xdr:twoCellAnchor>
  <xdr:twoCellAnchor>
    <xdr:from>
      <xdr:col>4</xdr:col>
      <xdr:colOff>12700</xdr:colOff>
      <xdr:row>30</xdr:row>
      <xdr:rowOff>12700</xdr:rowOff>
    </xdr:from>
    <xdr:to>
      <xdr:col>5</xdr:col>
      <xdr:colOff>0</xdr:colOff>
      <xdr:row>30</xdr:row>
      <xdr:rowOff>606425</xdr:rowOff>
    </xdr:to>
    <xdr:pic>
      <xdr:nvPicPr>
        <xdr:cNvPr id="1169" name="Рисунок 1168" descr="\\serv-fs2\1c_photo\LinkPics\136\136749_0.jpg"/>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5318125" y="762908050"/>
          <a:ext cx="654050" cy="593725"/>
        </a:xfrm>
        <a:prstGeom prst="rect">
          <a:avLst/>
        </a:prstGeom>
      </xdr:spPr>
    </xdr:pic>
    <xdr:clientData/>
  </xdr:twoCellAnchor>
  <xdr:twoCellAnchor>
    <xdr:from>
      <xdr:col>4</xdr:col>
      <xdr:colOff>12700</xdr:colOff>
      <xdr:row>31</xdr:row>
      <xdr:rowOff>12700</xdr:rowOff>
    </xdr:from>
    <xdr:to>
      <xdr:col>5</xdr:col>
      <xdr:colOff>0</xdr:colOff>
      <xdr:row>31</xdr:row>
      <xdr:rowOff>606425</xdr:rowOff>
    </xdr:to>
    <xdr:pic>
      <xdr:nvPicPr>
        <xdr:cNvPr id="1170" name="Рисунок 1169" descr="\\serv-fs2\1c_photo\LinkPics\137\137060_0.jpg"/>
        <xdr:cNvPicPr>
          <a:picLocks/>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5318125" y="763565275"/>
          <a:ext cx="654050" cy="593725"/>
        </a:xfrm>
        <a:prstGeom prst="rect">
          <a:avLst/>
        </a:prstGeom>
      </xdr:spPr>
    </xdr:pic>
    <xdr:clientData/>
  </xdr:twoCellAnchor>
  <xdr:twoCellAnchor>
    <xdr:from>
      <xdr:col>4</xdr:col>
      <xdr:colOff>12700</xdr:colOff>
      <xdr:row>32</xdr:row>
      <xdr:rowOff>12700</xdr:rowOff>
    </xdr:from>
    <xdr:to>
      <xdr:col>5</xdr:col>
      <xdr:colOff>0</xdr:colOff>
      <xdr:row>32</xdr:row>
      <xdr:rowOff>606425</xdr:rowOff>
    </xdr:to>
    <xdr:pic>
      <xdr:nvPicPr>
        <xdr:cNvPr id="1171" name="Рисунок 1170" descr="\\serv-fs2\1c_photo\LinkPics\137\137061_0.jpg"/>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5318125" y="764222500"/>
          <a:ext cx="654050" cy="593725"/>
        </a:xfrm>
        <a:prstGeom prst="rect">
          <a:avLst/>
        </a:prstGeom>
      </xdr:spPr>
    </xdr:pic>
    <xdr:clientData/>
  </xdr:twoCellAnchor>
  <xdr:twoCellAnchor>
    <xdr:from>
      <xdr:col>4</xdr:col>
      <xdr:colOff>12700</xdr:colOff>
      <xdr:row>33</xdr:row>
      <xdr:rowOff>12700</xdr:rowOff>
    </xdr:from>
    <xdr:to>
      <xdr:col>5</xdr:col>
      <xdr:colOff>0</xdr:colOff>
      <xdr:row>33</xdr:row>
      <xdr:rowOff>606425</xdr:rowOff>
    </xdr:to>
    <xdr:pic>
      <xdr:nvPicPr>
        <xdr:cNvPr id="1172" name="Рисунок 1171" descr="\\serv-fs2\1c_photo\LinkPics\137\137062_0.jpg"/>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5318125" y="764879725"/>
          <a:ext cx="654050" cy="593725"/>
        </a:xfrm>
        <a:prstGeom prst="rect">
          <a:avLst/>
        </a:prstGeom>
      </xdr:spPr>
    </xdr:pic>
    <xdr:clientData/>
  </xdr:twoCellAnchor>
  <xdr:twoCellAnchor>
    <xdr:from>
      <xdr:col>4</xdr:col>
      <xdr:colOff>12700</xdr:colOff>
      <xdr:row>34</xdr:row>
      <xdr:rowOff>12700</xdr:rowOff>
    </xdr:from>
    <xdr:to>
      <xdr:col>5</xdr:col>
      <xdr:colOff>0</xdr:colOff>
      <xdr:row>34</xdr:row>
      <xdr:rowOff>606425</xdr:rowOff>
    </xdr:to>
    <xdr:pic>
      <xdr:nvPicPr>
        <xdr:cNvPr id="1173" name="Рисунок 1172" descr="\\serv-fs2\1c_photo\LinkPics\137\137214_0.jpg"/>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5318125" y="765536950"/>
          <a:ext cx="654050" cy="593725"/>
        </a:xfrm>
        <a:prstGeom prst="rect">
          <a:avLst/>
        </a:prstGeom>
      </xdr:spPr>
    </xdr:pic>
    <xdr:clientData/>
  </xdr:twoCellAnchor>
  <xdr:twoCellAnchor>
    <xdr:from>
      <xdr:col>4</xdr:col>
      <xdr:colOff>12700</xdr:colOff>
      <xdr:row>35</xdr:row>
      <xdr:rowOff>12700</xdr:rowOff>
    </xdr:from>
    <xdr:to>
      <xdr:col>5</xdr:col>
      <xdr:colOff>0</xdr:colOff>
      <xdr:row>35</xdr:row>
      <xdr:rowOff>606425</xdr:rowOff>
    </xdr:to>
    <xdr:pic>
      <xdr:nvPicPr>
        <xdr:cNvPr id="1175" name="Рисунок 1174" descr="\\serv-fs2\1c_photo\LinkPics\137\137216_0.jpg"/>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5318125" y="766851400"/>
          <a:ext cx="654050" cy="593725"/>
        </a:xfrm>
        <a:prstGeom prst="rect">
          <a:avLst/>
        </a:prstGeom>
      </xdr:spPr>
    </xdr:pic>
    <xdr:clientData/>
  </xdr:twoCellAnchor>
  <xdr:twoCellAnchor>
    <xdr:from>
      <xdr:col>4</xdr:col>
      <xdr:colOff>12700</xdr:colOff>
      <xdr:row>36</xdr:row>
      <xdr:rowOff>12700</xdr:rowOff>
    </xdr:from>
    <xdr:to>
      <xdr:col>5</xdr:col>
      <xdr:colOff>0</xdr:colOff>
      <xdr:row>36</xdr:row>
      <xdr:rowOff>606425</xdr:rowOff>
    </xdr:to>
    <xdr:pic>
      <xdr:nvPicPr>
        <xdr:cNvPr id="1176" name="Рисунок 1175" descr="\\serv-fs2\1c_photo\LinkPics\137\137217_0.jpg"/>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5318125" y="767508625"/>
          <a:ext cx="654050" cy="593725"/>
        </a:xfrm>
        <a:prstGeom prst="rect">
          <a:avLst/>
        </a:prstGeom>
      </xdr:spPr>
    </xdr:pic>
    <xdr:clientData/>
  </xdr:twoCellAnchor>
  <xdr:twoCellAnchor>
    <xdr:from>
      <xdr:col>4</xdr:col>
      <xdr:colOff>12700</xdr:colOff>
      <xdr:row>37</xdr:row>
      <xdr:rowOff>12700</xdr:rowOff>
    </xdr:from>
    <xdr:to>
      <xdr:col>5</xdr:col>
      <xdr:colOff>0</xdr:colOff>
      <xdr:row>37</xdr:row>
      <xdr:rowOff>606425</xdr:rowOff>
    </xdr:to>
    <xdr:pic>
      <xdr:nvPicPr>
        <xdr:cNvPr id="1179" name="Рисунок 1178" descr="\\serv-fs2\1c_photo\LinkPics\137\137875_0.jpg"/>
        <xdr:cNvPicPr>
          <a:picLocks/>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5318125" y="769480300"/>
          <a:ext cx="654050" cy="593725"/>
        </a:xfrm>
        <a:prstGeom prst="rect">
          <a:avLst/>
        </a:prstGeom>
      </xdr:spPr>
    </xdr:pic>
    <xdr:clientData/>
  </xdr:twoCellAnchor>
  <xdr:twoCellAnchor>
    <xdr:from>
      <xdr:col>4</xdr:col>
      <xdr:colOff>12700</xdr:colOff>
      <xdr:row>13</xdr:row>
      <xdr:rowOff>12700</xdr:rowOff>
    </xdr:from>
    <xdr:to>
      <xdr:col>5</xdr:col>
      <xdr:colOff>0</xdr:colOff>
      <xdr:row>13</xdr:row>
      <xdr:rowOff>606425</xdr:rowOff>
    </xdr:to>
    <xdr:pic>
      <xdr:nvPicPr>
        <xdr:cNvPr id="1250" name="Рисунок 1249" descr="\\serv-fs2\1c_photo\LinkPics\137\137333_0.jpg"/>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318125" y="816143275"/>
          <a:ext cx="654050" cy="593725"/>
        </a:xfrm>
        <a:prstGeom prst="rect">
          <a:avLst/>
        </a:prstGeom>
      </xdr:spPr>
    </xdr:pic>
    <xdr:clientData/>
  </xdr:twoCellAnchor>
  <xdr:twoCellAnchor>
    <xdr:from>
      <xdr:col>4</xdr:col>
      <xdr:colOff>12700</xdr:colOff>
      <xdr:row>14</xdr:row>
      <xdr:rowOff>12700</xdr:rowOff>
    </xdr:from>
    <xdr:to>
      <xdr:col>5</xdr:col>
      <xdr:colOff>0</xdr:colOff>
      <xdr:row>14</xdr:row>
      <xdr:rowOff>606425</xdr:rowOff>
    </xdr:to>
    <xdr:pic>
      <xdr:nvPicPr>
        <xdr:cNvPr id="1251" name="Рисунок 1250" descr="\\serv-fs2\1c_photo\LinkPics\137\137334_0.jpg"/>
        <xdr:cNvPicPr>
          <a:picLocks/>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318125" y="816800500"/>
          <a:ext cx="654050" cy="593725"/>
        </a:xfrm>
        <a:prstGeom prst="rect">
          <a:avLst/>
        </a:prstGeom>
      </xdr:spPr>
    </xdr:pic>
    <xdr:clientData/>
  </xdr:twoCellAnchor>
  <xdr:twoCellAnchor>
    <xdr:from>
      <xdr:col>4</xdr:col>
      <xdr:colOff>12700</xdr:colOff>
      <xdr:row>15</xdr:row>
      <xdr:rowOff>12700</xdr:rowOff>
    </xdr:from>
    <xdr:to>
      <xdr:col>5</xdr:col>
      <xdr:colOff>0</xdr:colOff>
      <xdr:row>15</xdr:row>
      <xdr:rowOff>606425</xdr:rowOff>
    </xdr:to>
    <xdr:pic>
      <xdr:nvPicPr>
        <xdr:cNvPr id="1696" name="Рисунок 1695" descr="\\serv-fs2\1c_photo\LinkPics\142\142571_0.jpg"/>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5318125" y="1109132275"/>
          <a:ext cx="654050" cy="593725"/>
        </a:xfrm>
        <a:prstGeom prst="rect">
          <a:avLst/>
        </a:prstGeom>
      </xdr:spPr>
    </xdr:pic>
    <xdr:clientData/>
  </xdr:twoCellAnchor>
  <xdr:twoCellAnchor>
    <xdr:from>
      <xdr:col>4</xdr:col>
      <xdr:colOff>12700</xdr:colOff>
      <xdr:row>16</xdr:row>
      <xdr:rowOff>12700</xdr:rowOff>
    </xdr:from>
    <xdr:to>
      <xdr:col>5</xdr:col>
      <xdr:colOff>0</xdr:colOff>
      <xdr:row>16</xdr:row>
      <xdr:rowOff>606425</xdr:rowOff>
    </xdr:to>
    <xdr:pic>
      <xdr:nvPicPr>
        <xdr:cNvPr id="1697" name="Рисунок 1696" descr="\\serv-fs2\1c_photo\LinkPics\142\142569_0.jpg"/>
        <xdr:cNvPicPr>
          <a:picLocks/>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318125" y="1109789500"/>
          <a:ext cx="654050" cy="593725"/>
        </a:xfrm>
        <a:prstGeom prst="rect">
          <a:avLst/>
        </a:prstGeom>
      </xdr:spPr>
    </xdr:pic>
    <xdr:clientData/>
  </xdr:twoCellAnchor>
  <xdr:twoCellAnchor>
    <xdr:from>
      <xdr:col>4</xdr:col>
      <xdr:colOff>12700</xdr:colOff>
      <xdr:row>46</xdr:row>
      <xdr:rowOff>12700</xdr:rowOff>
    </xdr:from>
    <xdr:to>
      <xdr:col>5</xdr:col>
      <xdr:colOff>0</xdr:colOff>
      <xdr:row>46</xdr:row>
      <xdr:rowOff>606425</xdr:rowOff>
    </xdr:to>
    <xdr:pic>
      <xdr:nvPicPr>
        <xdr:cNvPr id="1700" name="Рисунок 1699" descr="\\serv-fs2\1c_photo\LinkPics\142\142615_0.jpg"/>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5318125" y="1111761175"/>
          <a:ext cx="654050" cy="593725"/>
        </a:xfrm>
        <a:prstGeom prst="rect">
          <a:avLst/>
        </a:prstGeom>
      </xdr:spPr>
    </xdr:pic>
    <xdr:clientData/>
  </xdr:twoCellAnchor>
  <xdr:twoCellAnchor>
    <xdr:from>
      <xdr:col>4</xdr:col>
      <xdr:colOff>12700</xdr:colOff>
      <xdr:row>38</xdr:row>
      <xdr:rowOff>12700</xdr:rowOff>
    </xdr:from>
    <xdr:to>
      <xdr:col>5</xdr:col>
      <xdr:colOff>0</xdr:colOff>
      <xdr:row>38</xdr:row>
      <xdr:rowOff>606425</xdr:rowOff>
    </xdr:to>
    <xdr:pic>
      <xdr:nvPicPr>
        <xdr:cNvPr id="1702" name="Рисунок 1701" descr="\\serv-fs2\1c_photo\LinkPics\142\142915_0.jpg"/>
        <xdr:cNvPicPr>
          <a:picLocks/>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5318125" y="1113075625"/>
          <a:ext cx="654050" cy="593725"/>
        </a:xfrm>
        <a:prstGeom prst="rect">
          <a:avLst/>
        </a:prstGeom>
      </xdr:spPr>
    </xdr:pic>
    <xdr:clientData/>
  </xdr:twoCellAnchor>
  <xdr:twoCellAnchor>
    <xdr:from>
      <xdr:col>4</xdr:col>
      <xdr:colOff>12700</xdr:colOff>
      <xdr:row>39</xdr:row>
      <xdr:rowOff>12700</xdr:rowOff>
    </xdr:from>
    <xdr:to>
      <xdr:col>5</xdr:col>
      <xdr:colOff>0</xdr:colOff>
      <xdr:row>39</xdr:row>
      <xdr:rowOff>606425</xdr:rowOff>
    </xdr:to>
    <xdr:pic>
      <xdr:nvPicPr>
        <xdr:cNvPr id="1703" name="Рисунок 1702" descr="\\serv-fs2\1c_photo\LinkPics\144\144318_0.jpg"/>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5318125" y="1113732850"/>
          <a:ext cx="654050" cy="593725"/>
        </a:xfrm>
        <a:prstGeom prst="rect">
          <a:avLst/>
        </a:prstGeom>
      </xdr:spPr>
    </xdr:pic>
    <xdr:clientData/>
  </xdr:twoCellAnchor>
  <xdr:twoCellAnchor>
    <xdr:from>
      <xdr:col>4</xdr:col>
      <xdr:colOff>12700</xdr:colOff>
      <xdr:row>40</xdr:row>
      <xdr:rowOff>12700</xdr:rowOff>
    </xdr:from>
    <xdr:to>
      <xdr:col>5</xdr:col>
      <xdr:colOff>0</xdr:colOff>
      <xdr:row>40</xdr:row>
      <xdr:rowOff>606425</xdr:rowOff>
    </xdr:to>
    <xdr:pic>
      <xdr:nvPicPr>
        <xdr:cNvPr id="1704" name="Рисунок 1703" descr="\\serv-fs2\1c_photo\LinkPics\144\144319_0.jpg"/>
        <xdr:cNvPicPr>
          <a:picLocks/>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5318125" y="1114390075"/>
          <a:ext cx="654050" cy="593725"/>
        </a:xfrm>
        <a:prstGeom prst="rect">
          <a:avLst/>
        </a:prstGeom>
      </xdr:spPr>
    </xdr:pic>
    <xdr:clientData/>
  </xdr:twoCellAnchor>
  <xdr:twoCellAnchor>
    <xdr:from>
      <xdr:col>4</xdr:col>
      <xdr:colOff>12700</xdr:colOff>
      <xdr:row>41</xdr:row>
      <xdr:rowOff>12700</xdr:rowOff>
    </xdr:from>
    <xdr:to>
      <xdr:col>5</xdr:col>
      <xdr:colOff>0</xdr:colOff>
      <xdr:row>41</xdr:row>
      <xdr:rowOff>606425</xdr:rowOff>
    </xdr:to>
    <xdr:pic>
      <xdr:nvPicPr>
        <xdr:cNvPr id="1709" name="Рисунок 1708" descr="\\serv-fs2\1c_photo\LinkPics\150\150547_0.jpg"/>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5318125" y="1117676200"/>
          <a:ext cx="654050" cy="593725"/>
        </a:xfrm>
        <a:prstGeom prst="rect">
          <a:avLst/>
        </a:prstGeom>
      </xdr:spPr>
    </xdr:pic>
    <xdr:clientData/>
  </xdr:twoCellAnchor>
  <xdr:twoCellAnchor>
    <xdr:from>
      <xdr:col>4</xdr:col>
      <xdr:colOff>12700</xdr:colOff>
      <xdr:row>42</xdr:row>
      <xdr:rowOff>12700</xdr:rowOff>
    </xdr:from>
    <xdr:to>
      <xdr:col>5</xdr:col>
      <xdr:colOff>0</xdr:colOff>
      <xdr:row>42</xdr:row>
      <xdr:rowOff>606425</xdr:rowOff>
    </xdr:to>
    <xdr:pic>
      <xdr:nvPicPr>
        <xdr:cNvPr id="1751" name="Рисунок 1750" descr="\\serv-fs2\1c_photo\LinkPics\144\144928_0.jpg"/>
        <xdr:cNvPicPr>
          <a:picLocks/>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5318125" y="1145212975"/>
          <a:ext cx="654050" cy="593725"/>
        </a:xfrm>
        <a:prstGeom prst="rect">
          <a:avLst/>
        </a:prstGeom>
      </xdr:spPr>
    </xdr:pic>
    <xdr:clientData/>
  </xdr:twoCellAnchor>
  <xdr:twoCellAnchor>
    <xdr:from>
      <xdr:col>4</xdr:col>
      <xdr:colOff>12700</xdr:colOff>
      <xdr:row>43</xdr:row>
      <xdr:rowOff>12700</xdr:rowOff>
    </xdr:from>
    <xdr:to>
      <xdr:col>5</xdr:col>
      <xdr:colOff>0</xdr:colOff>
      <xdr:row>43</xdr:row>
      <xdr:rowOff>606425</xdr:rowOff>
    </xdr:to>
    <xdr:pic>
      <xdr:nvPicPr>
        <xdr:cNvPr id="1752" name="Рисунок 1751" descr="\\serv-fs2\1c_photo\LinkPics\144\144929_0.jpg"/>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318125" y="1145870200"/>
          <a:ext cx="654050" cy="593725"/>
        </a:xfrm>
        <a:prstGeom prst="rect">
          <a:avLst/>
        </a:prstGeom>
      </xdr:spPr>
    </xdr:pic>
    <xdr:clientData/>
  </xdr:twoCellAnchor>
  <xdr:twoCellAnchor>
    <xdr:from>
      <xdr:col>4</xdr:col>
      <xdr:colOff>12700</xdr:colOff>
      <xdr:row>44</xdr:row>
      <xdr:rowOff>12700</xdr:rowOff>
    </xdr:from>
    <xdr:to>
      <xdr:col>5</xdr:col>
      <xdr:colOff>0</xdr:colOff>
      <xdr:row>44</xdr:row>
      <xdr:rowOff>606425</xdr:rowOff>
    </xdr:to>
    <xdr:pic>
      <xdr:nvPicPr>
        <xdr:cNvPr id="1763" name="Рисунок 1762" descr="\\serv-fs2\1c_photo\LinkPics\150\150548_0.jpg"/>
        <xdr:cNvPicPr>
          <a:picLocks/>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5318125" y="1153099675"/>
          <a:ext cx="654050" cy="593725"/>
        </a:xfrm>
        <a:prstGeom prst="rect">
          <a:avLst/>
        </a:prstGeom>
      </xdr:spPr>
    </xdr:pic>
    <xdr:clientData/>
  </xdr:twoCellAnchor>
  <xdr:twoCellAnchor>
    <xdr:from>
      <xdr:col>4</xdr:col>
      <xdr:colOff>12700</xdr:colOff>
      <xdr:row>21</xdr:row>
      <xdr:rowOff>12700</xdr:rowOff>
    </xdr:from>
    <xdr:to>
      <xdr:col>5</xdr:col>
      <xdr:colOff>0</xdr:colOff>
      <xdr:row>21</xdr:row>
      <xdr:rowOff>606425</xdr:rowOff>
    </xdr:to>
    <xdr:pic>
      <xdr:nvPicPr>
        <xdr:cNvPr id="1786" name="Рисунок 1785" descr="\\serv-fs2\1c_photo\LinkPics\144\144387_0.jpg"/>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5318125" y="1168149175"/>
          <a:ext cx="654050" cy="593725"/>
        </a:xfrm>
        <a:prstGeom prst="rect">
          <a:avLst/>
        </a:prstGeom>
      </xdr:spPr>
    </xdr:pic>
    <xdr:clientData/>
  </xdr:twoCellAnchor>
  <xdr:twoCellAnchor>
    <xdr:from>
      <xdr:col>4</xdr:col>
      <xdr:colOff>12700</xdr:colOff>
      <xdr:row>47</xdr:row>
      <xdr:rowOff>12700</xdr:rowOff>
    </xdr:from>
    <xdr:to>
      <xdr:col>5</xdr:col>
      <xdr:colOff>0</xdr:colOff>
      <xdr:row>47</xdr:row>
      <xdr:rowOff>606425</xdr:rowOff>
    </xdr:to>
    <xdr:pic>
      <xdr:nvPicPr>
        <xdr:cNvPr id="1787" name="Рисунок 1786" descr="\\serv-fs2\1c_photo\LinkPics\151\151377_0.jpg"/>
        <xdr:cNvPicPr>
          <a:picLocks/>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5318125" y="1168806400"/>
          <a:ext cx="654050" cy="593725"/>
        </a:xfrm>
        <a:prstGeom prst="rect">
          <a:avLst/>
        </a:prstGeom>
      </xdr:spPr>
    </xdr:pic>
    <xdr:clientData/>
  </xdr:twoCellAnchor>
  <xdr:twoCellAnchor>
    <xdr:from>
      <xdr:col>4</xdr:col>
      <xdr:colOff>12700</xdr:colOff>
      <xdr:row>48</xdr:row>
      <xdr:rowOff>12700</xdr:rowOff>
    </xdr:from>
    <xdr:to>
      <xdr:col>5</xdr:col>
      <xdr:colOff>0</xdr:colOff>
      <xdr:row>48</xdr:row>
      <xdr:rowOff>606425</xdr:rowOff>
    </xdr:to>
    <xdr:pic>
      <xdr:nvPicPr>
        <xdr:cNvPr id="1921" name="Рисунок 1920" descr="\\serv-fs2\1c_photo\LinkPics\150\150540_0.jpg"/>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318125" y="1256807875"/>
          <a:ext cx="654050" cy="593725"/>
        </a:xfrm>
        <a:prstGeom prst="rect">
          <a:avLst/>
        </a:prstGeom>
      </xdr:spPr>
    </xdr:pic>
    <xdr:clientData/>
  </xdr:twoCellAnchor>
  <xdr:twoCellAnchor>
    <xdr:from>
      <xdr:col>4</xdr:col>
      <xdr:colOff>12700</xdr:colOff>
      <xdr:row>17</xdr:row>
      <xdr:rowOff>12700</xdr:rowOff>
    </xdr:from>
    <xdr:to>
      <xdr:col>5</xdr:col>
      <xdr:colOff>0</xdr:colOff>
      <xdr:row>17</xdr:row>
      <xdr:rowOff>606425</xdr:rowOff>
    </xdr:to>
    <xdr:pic>
      <xdr:nvPicPr>
        <xdr:cNvPr id="2126" name="Рисунок 2125" descr="\\serv-fs2\1c_photo\LinkPics\150\150543_0.jpg"/>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5318125" y="1391539000"/>
          <a:ext cx="654050" cy="593725"/>
        </a:xfrm>
        <a:prstGeom prst="rect">
          <a:avLst/>
        </a:prstGeom>
      </xdr:spPr>
    </xdr:pic>
    <xdr:clientData/>
  </xdr:twoCellAnchor>
  <xdr:twoCellAnchor>
    <xdr:from>
      <xdr:col>4</xdr:col>
      <xdr:colOff>12700</xdr:colOff>
      <xdr:row>18</xdr:row>
      <xdr:rowOff>12700</xdr:rowOff>
    </xdr:from>
    <xdr:to>
      <xdr:col>5</xdr:col>
      <xdr:colOff>0</xdr:colOff>
      <xdr:row>18</xdr:row>
      <xdr:rowOff>606425</xdr:rowOff>
    </xdr:to>
    <xdr:pic>
      <xdr:nvPicPr>
        <xdr:cNvPr id="2387" name="Рисунок 2386" descr="\\serv-fs2\1c_photo\LinkPics\159\159003_0.jpg"/>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5318125" y="1563074725"/>
          <a:ext cx="654050" cy="593725"/>
        </a:xfrm>
        <a:prstGeom prst="rect">
          <a:avLst/>
        </a:prstGeom>
      </xdr:spPr>
    </xdr:pic>
    <xdr:clientData/>
  </xdr:twoCellAnchor>
  <xdr:twoCellAnchor>
    <xdr:from>
      <xdr:col>4</xdr:col>
      <xdr:colOff>12700</xdr:colOff>
      <xdr:row>19</xdr:row>
      <xdr:rowOff>12700</xdr:rowOff>
    </xdr:from>
    <xdr:to>
      <xdr:col>5</xdr:col>
      <xdr:colOff>0</xdr:colOff>
      <xdr:row>19</xdr:row>
      <xdr:rowOff>606425</xdr:rowOff>
    </xdr:to>
    <xdr:pic>
      <xdr:nvPicPr>
        <xdr:cNvPr id="2388" name="Рисунок 2387" descr="\\serv-fs2\1c_photo\LinkPics\159\159004_0.jpg"/>
        <xdr:cNvPicPr>
          <a:picLocks/>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318125" y="1563731950"/>
          <a:ext cx="654050" cy="593725"/>
        </a:xfrm>
        <a:prstGeom prst="rect">
          <a:avLst/>
        </a:prstGeom>
      </xdr:spPr>
    </xdr:pic>
    <xdr:clientData/>
  </xdr:twoCellAnchor>
  <xdr:twoCellAnchor>
    <xdr:from>
      <xdr:col>4</xdr:col>
      <xdr:colOff>12700</xdr:colOff>
      <xdr:row>20</xdr:row>
      <xdr:rowOff>12700</xdr:rowOff>
    </xdr:from>
    <xdr:to>
      <xdr:col>5</xdr:col>
      <xdr:colOff>0</xdr:colOff>
      <xdr:row>20</xdr:row>
      <xdr:rowOff>606425</xdr:rowOff>
    </xdr:to>
    <xdr:pic>
      <xdr:nvPicPr>
        <xdr:cNvPr id="2390" name="Рисунок 2389" descr="\\serv-fs2\1c_photo\LinkPics\159\159005_0.jpg"/>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318125" y="1565046400"/>
          <a:ext cx="654050" cy="593725"/>
        </a:xfrm>
        <a:prstGeom prst="rect">
          <a:avLst/>
        </a:prstGeom>
      </xdr:spPr>
    </xdr:pic>
    <xdr:clientData/>
  </xdr:twoCellAnchor>
  <xdr:twoCellAnchor>
    <xdr:from>
      <xdr:col>4</xdr:col>
      <xdr:colOff>12700</xdr:colOff>
      <xdr:row>25</xdr:row>
      <xdr:rowOff>12700</xdr:rowOff>
    </xdr:from>
    <xdr:to>
      <xdr:col>5</xdr:col>
      <xdr:colOff>0</xdr:colOff>
      <xdr:row>25</xdr:row>
      <xdr:rowOff>606425</xdr:rowOff>
    </xdr:to>
    <xdr:pic>
      <xdr:nvPicPr>
        <xdr:cNvPr id="2460" name="Рисунок 2459" descr="\\serv-fs2\1c_photo\LinkPics\159\159917_0.jpg"/>
        <xdr:cNvPicPr>
          <a:picLocks/>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318125" y="1611052150"/>
          <a:ext cx="654050" cy="5937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ratwest.ru/linkpics/136/136747_2.jpg" TargetMode="External"/><Relationship Id="rId13" Type="http://schemas.openxmlformats.org/officeDocument/2006/relationships/hyperlink" Target="http://www.gratwest.ru/linkpics/137/137214_2.jpg" TargetMode="External"/><Relationship Id="rId18" Type="http://schemas.openxmlformats.org/officeDocument/2006/relationships/hyperlink" Target="http://www.gratwest.ru/linkpics/137/137334_2.jpg" TargetMode="External"/><Relationship Id="rId26" Type="http://schemas.openxmlformats.org/officeDocument/2006/relationships/hyperlink" Target="http://www.gratwest.ru/linkpics/144/144928_2.jpg" TargetMode="External"/><Relationship Id="rId3" Type="http://schemas.openxmlformats.org/officeDocument/2006/relationships/hyperlink" Target="http://www.gratwest.ru/linkpics/102/102985_2.jpg" TargetMode="External"/><Relationship Id="rId21" Type="http://schemas.openxmlformats.org/officeDocument/2006/relationships/hyperlink" Target="http://www.gratwest.ru/linkpics/142/142615_2.jpg" TargetMode="External"/><Relationship Id="rId34" Type="http://schemas.openxmlformats.org/officeDocument/2006/relationships/hyperlink" Target="http://www.gratwest.ru/linkpics/159/159004_2.jpg" TargetMode="External"/><Relationship Id="rId7" Type="http://schemas.openxmlformats.org/officeDocument/2006/relationships/hyperlink" Target="http://www.gratwest.ru/linkpics/122/122969_2.jpg" TargetMode="External"/><Relationship Id="rId12" Type="http://schemas.openxmlformats.org/officeDocument/2006/relationships/hyperlink" Target="http://www.gratwest.ru/linkpics/137/137062_2.jpg" TargetMode="External"/><Relationship Id="rId17" Type="http://schemas.openxmlformats.org/officeDocument/2006/relationships/hyperlink" Target="http://www.gratwest.ru/linkpics/137/137333_2.jpg" TargetMode="External"/><Relationship Id="rId25" Type="http://schemas.openxmlformats.org/officeDocument/2006/relationships/hyperlink" Target="http://www.gratwest.ru/linkpics/150/150547_2.jpg" TargetMode="External"/><Relationship Id="rId33" Type="http://schemas.openxmlformats.org/officeDocument/2006/relationships/hyperlink" Target="http://www.gratwest.ru/linkpics/159/159003_2.jpg" TargetMode="External"/><Relationship Id="rId38" Type="http://schemas.openxmlformats.org/officeDocument/2006/relationships/drawing" Target="../drawings/drawing1.xml"/><Relationship Id="rId2" Type="http://schemas.openxmlformats.org/officeDocument/2006/relationships/hyperlink" Target="http://www.gratwest.ru/linkpics/134/134655_2.jpg" TargetMode="External"/><Relationship Id="rId16" Type="http://schemas.openxmlformats.org/officeDocument/2006/relationships/hyperlink" Target="http://www.gratwest.ru/linkpics/137/137875_2.jpg" TargetMode="External"/><Relationship Id="rId20" Type="http://schemas.openxmlformats.org/officeDocument/2006/relationships/hyperlink" Target="http://www.gratwest.ru/linkpics/142/142569_2.jpg" TargetMode="External"/><Relationship Id="rId29" Type="http://schemas.openxmlformats.org/officeDocument/2006/relationships/hyperlink" Target="http://www.gratwest.ru/linkpics/144/144387_2.jpg" TargetMode="External"/><Relationship Id="rId1" Type="http://schemas.openxmlformats.org/officeDocument/2006/relationships/hyperlink" Target="http://www.gratwest.ru/linkpics/080/080446_2.jpg" TargetMode="External"/><Relationship Id="rId6" Type="http://schemas.openxmlformats.org/officeDocument/2006/relationships/hyperlink" Target="http://www.gratwest.ru/linkpics/122/122968_2.jpg" TargetMode="External"/><Relationship Id="rId11" Type="http://schemas.openxmlformats.org/officeDocument/2006/relationships/hyperlink" Target="http://www.gratwest.ru/linkpics/137/137061_2.jpg" TargetMode="External"/><Relationship Id="rId24" Type="http://schemas.openxmlformats.org/officeDocument/2006/relationships/hyperlink" Target="http://www.gratwest.ru/linkpics/144/144319_2.jpg" TargetMode="External"/><Relationship Id="rId32" Type="http://schemas.openxmlformats.org/officeDocument/2006/relationships/hyperlink" Target="http://www.gratwest.ru/linkpics/150/150543_2.jpg" TargetMode="External"/><Relationship Id="rId37" Type="http://schemas.openxmlformats.org/officeDocument/2006/relationships/printerSettings" Target="../printerSettings/printerSettings1.bin"/><Relationship Id="rId5" Type="http://schemas.openxmlformats.org/officeDocument/2006/relationships/hyperlink" Target="http://www.gratwest.ru/linkpics/123/123879_2.jpg" TargetMode="External"/><Relationship Id="rId15" Type="http://schemas.openxmlformats.org/officeDocument/2006/relationships/hyperlink" Target="http://www.gratwest.ru/linkpics/137/137217_2.jpg" TargetMode="External"/><Relationship Id="rId23" Type="http://schemas.openxmlformats.org/officeDocument/2006/relationships/hyperlink" Target="http://www.gratwest.ru/linkpics/144/144318_2.jpg" TargetMode="External"/><Relationship Id="rId28" Type="http://schemas.openxmlformats.org/officeDocument/2006/relationships/hyperlink" Target="http://www.gratwest.ru/linkpics/150/150548_2.jpg" TargetMode="External"/><Relationship Id="rId36" Type="http://schemas.openxmlformats.org/officeDocument/2006/relationships/hyperlink" Target="http://www.gratwest.ru/linkpics/159/159917_2.jpg" TargetMode="External"/><Relationship Id="rId10" Type="http://schemas.openxmlformats.org/officeDocument/2006/relationships/hyperlink" Target="http://www.gratwest.ru/linkpics/137/137060_2.jpg" TargetMode="External"/><Relationship Id="rId19" Type="http://schemas.openxmlformats.org/officeDocument/2006/relationships/hyperlink" Target="http://www.gratwest.ru/linkpics/142/142571_2.jpg" TargetMode="External"/><Relationship Id="rId31" Type="http://schemas.openxmlformats.org/officeDocument/2006/relationships/hyperlink" Target="http://www.gratwest.ru/linkpics/150/150540_2.jpg" TargetMode="External"/><Relationship Id="rId4" Type="http://schemas.openxmlformats.org/officeDocument/2006/relationships/hyperlink" Target="http://www.gratwest.ru/linkpics/112/112683_2.jpg" TargetMode="External"/><Relationship Id="rId9" Type="http://schemas.openxmlformats.org/officeDocument/2006/relationships/hyperlink" Target="http://www.gratwest.ru/linkpics/136/136749_2.jpg" TargetMode="External"/><Relationship Id="rId14" Type="http://schemas.openxmlformats.org/officeDocument/2006/relationships/hyperlink" Target="http://www.gratwest.ru/linkpics/137/137216_2.jpg" TargetMode="External"/><Relationship Id="rId22" Type="http://schemas.openxmlformats.org/officeDocument/2006/relationships/hyperlink" Target="http://www.gratwest.ru/linkpics/142/142915_2.jpg" TargetMode="External"/><Relationship Id="rId27" Type="http://schemas.openxmlformats.org/officeDocument/2006/relationships/hyperlink" Target="http://www.gratwest.ru/linkpics/144/144929_2.jpg" TargetMode="External"/><Relationship Id="rId30" Type="http://schemas.openxmlformats.org/officeDocument/2006/relationships/hyperlink" Target="http://www.gratwest.ru/linkpics/151/151377_2.jpg" TargetMode="External"/><Relationship Id="rId35" Type="http://schemas.openxmlformats.org/officeDocument/2006/relationships/hyperlink" Target="http://www.gratwest.ru/linkpics/159/159005_2.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N49"/>
  <sheetViews>
    <sheetView tabSelected="1" zoomScale="80" zoomScaleNormal="80" workbookViewId="0">
      <pane ySplit="13" topLeftCell="A14" activePane="bottomLeft" state="frozen"/>
      <selection pane="bottomLeft" activeCell="AH15" sqref="AH15"/>
    </sheetView>
  </sheetViews>
  <sheetFormatPr defaultColWidth="10.5" defaultRowHeight="11.45" customHeight="1" outlineLevelRow="1" x14ac:dyDescent="0.2"/>
  <cols>
    <col min="1" max="1" width="14.33203125" style="13" bestFit="1" customWidth="1"/>
    <col min="2" max="2" width="11.33203125" style="1" hidden="1" customWidth="1"/>
    <col min="3" max="3" width="11.5" style="1" hidden="1" customWidth="1"/>
    <col min="4" max="4" width="58.33203125" style="1" customWidth="1"/>
    <col min="5" max="6" width="11.6640625" style="1" customWidth="1"/>
    <col min="7" max="7" width="10.5" style="1" hidden="1" customWidth="1"/>
    <col min="8" max="8" width="11" style="1" customWidth="1"/>
    <col min="9" max="10" width="17.5" style="1" customWidth="1"/>
    <col min="11" max="11" width="15.1640625" style="1" customWidth="1"/>
    <col min="12" max="13" width="10.5" style="1" hidden="1" customWidth="1"/>
    <col min="14" max="14" width="74.6640625" style="1" hidden="1" customWidth="1"/>
    <col min="15" max="15" width="10.33203125" style="1" hidden="1" customWidth="1"/>
    <col min="16" max="16" width="10.6640625" style="1" hidden="1" customWidth="1"/>
    <col min="17" max="17" width="9" style="1" hidden="1" customWidth="1"/>
    <col min="18" max="18" width="9.83203125" style="1" hidden="1" customWidth="1"/>
    <col min="19" max="19" width="6" style="1" hidden="1" customWidth="1"/>
    <col min="20" max="21" width="15" style="1" hidden="1" customWidth="1"/>
    <col min="22" max="22" width="11.6640625" style="1" hidden="1" customWidth="1"/>
    <col min="23" max="23" width="9.6640625" style="1" hidden="1" customWidth="1"/>
    <col min="24" max="24" width="21" style="1" hidden="1" customWidth="1"/>
    <col min="25" max="25" width="74.6640625" style="1" hidden="1" customWidth="1"/>
    <col min="26" max="26" width="13.83203125" style="1" hidden="1" customWidth="1"/>
    <col min="27" max="27" width="14.83203125" style="1" hidden="1" customWidth="1"/>
    <col min="28" max="28" width="28" style="1" hidden="1" customWidth="1"/>
    <col min="29" max="30" width="12.83203125" style="16" hidden="1" customWidth="1"/>
    <col min="31" max="31" width="12.83203125" style="17" customWidth="1"/>
    <col min="32" max="32" width="11" style="1" customWidth="1"/>
    <col min="33" max="33" width="21.33203125" style="1" hidden="1" customWidth="1"/>
    <col min="34" max="34" width="12.83203125" style="1" customWidth="1"/>
    <col min="35" max="35" width="21" style="1" customWidth="1"/>
    <col min="36" max="37" width="21" style="1" hidden="1" customWidth="1"/>
    <col min="38" max="38" width="8.83203125" style="1" customWidth="1"/>
    <col min="39" max="39" width="9.1640625" style="1" customWidth="1"/>
    <col min="40" max="40" width="18.6640625" style="1" hidden="1" customWidth="1"/>
  </cols>
  <sheetData>
    <row r="1" spans="1:40" ht="11.1" customHeight="1" x14ac:dyDescent="0.2"/>
    <row r="2" spans="1:40" ht="11.1" customHeight="1" outlineLevel="1" x14ac:dyDescent="0.2"/>
    <row r="3" spans="1:40" ht="11.1" customHeight="1" outlineLevel="1" x14ac:dyDescent="0.2"/>
    <row r="4" spans="1:40" ht="11.1" customHeight="1" outlineLevel="1" x14ac:dyDescent="0.2"/>
    <row r="5" spans="1:40" ht="11.1" customHeight="1" outlineLevel="1" x14ac:dyDescent="0.2"/>
    <row r="6" spans="1:40" ht="11.1" customHeight="1" outlineLevel="1" x14ac:dyDescent="0.2"/>
    <row r="7" spans="1:40" ht="11.1" customHeight="1" outlineLevel="1" x14ac:dyDescent="0.2"/>
    <row r="8" spans="1:40" ht="11.1" customHeight="1" outlineLevel="1" x14ac:dyDescent="0.2"/>
    <row r="9" spans="1:40" ht="11.1" customHeight="1" outlineLevel="1" x14ac:dyDescent="0.2">
      <c r="A9" s="13" t="s">
        <v>0</v>
      </c>
    </row>
    <row r="10" spans="1:40" ht="11.1" hidden="1" customHeight="1" outlineLevel="1" x14ac:dyDescent="0.2">
      <c r="D10" s="2" t="s">
        <v>1</v>
      </c>
      <c r="E10" s="2" t="s">
        <v>2</v>
      </c>
      <c r="F10" s="22" t="s">
        <v>3</v>
      </c>
      <c r="G10" s="22"/>
      <c r="H10" s="2" t="s">
        <v>4</v>
      </c>
      <c r="I10" s="2" t="s">
        <v>5</v>
      </c>
      <c r="J10" s="2" t="s">
        <v>6</v>
      </c>
    </row>
    <row r="11" spans="1:40" s="1" customFormat="1" ht="15" hidden="1" customHeight="1" outlineLevel="1" x14ac:dyDescent="0.2">
      <c r="A11" s="13"/>
      <c r="D11" s="3">
        <v>40</v>
      </c>
      <c r="E11" s="3">
        <v>35</v>
      </c>
      <c r="F11" s="23">
        <v>30</v>
      </c>
      <c r="G11" s="23"/>
      <c r="H11" s="3">
        <v>38</v>
      </c>
      <c r="I11" s="3">
        <v>35</v>
      </c>
      <c r="J11" s="3">
        <v>35</v>
      </c>
      <c r="AC11" s="16"/>
      <c r="AD11" s="16"/>
      <c r="AE11" s="17"/>
    </row>
    <row r="12" spans="1:40" s="1" customFormat="1" ht="26.1" customHeight="1" x14ac:dyDescent="0.2">
      <c r="A12" s="24" t="s">
        <v>7</v>
      </c>
      <c r="B12" s="20" t="s">
        <v>8</v>
      </c>
      <c r="C12" s="20" t="s">
        <v>9</v>
      </c>
      <c r="D12" s="20" t="s">
        <v>10</v>
      </c>
      <c r="E12" s="20" t="s">
        <v>11</v>
      </c>
      <c r="F12" s="20" t="s">
        <v>12</v>
      </c>
      <c r="G12" s="20" t="s">
        <v>13</v>
      </c>
      <c r="H12" s="20" t="s">
        <v>14</v>
      </c>
      <c r="I12" s="20" t="s">
        <v>15</v>
      </c>
      <c r="J12" s="20" t="s">
        <v>16</v>
      </c>
      <c r="K12" s="20" t="s">
        <v>17</v>
      </c>
      <c r="L12" s="20" t="s">
        <v>18</v>
      </c>
      <c r="M12" s="20" t="s">
        <v>19</v>
      </c>
      <c r="N12" s="20" t="s">
        <v>20</v>
      </c>
      <c r="O12" s="20" t="s">
        <v>21</v>
      </c>
      <c r="P12" s="20" t="s">
        <v>22</v>
      </c>
      <c r="Q12" s="20" t="s">
        <v>23</v>
      </c>
      <c r="R12" s="20" t="s">
        <v>24</v>
      </c>
      <c r="S12" s="20" t="s">
        <v>25</v>
      </c>
      <c r="T12" s="20" t="s">
        <v>26</v>
      </c>
      <c r="U12" s="20" t="s">
        <v>27</v>
      </c>
      <c r="V12" s="20" t="s">
        <v>28</v>
      </c>
      <c r="W12" s="20" t="s">
        <v>29</v>
      </c>
      <c r="X12" s="20" t="s">
        <v>30</v>
      </c>
      <c r="Y12" s="20" t="s">
        <v>31</v>
      </c>
      <c r="Z12" s="20" t="s">
        <v>32</v>
      </c>
      <c r="AA12" s="20" t="s">
        <v>33</v>
      </c>
      <c r="AB12" s="20" t="s">
        <v>34</v>
      </c>
      <c r="AC12" s="30" t="s">
        <v>35</v>
      </c>
      <c r="AD12" s="30" t="s">
        <v>36</v>
      </c>
      <c r="AE12" s="26" t="s">
        <v>37</v>
      </c>
      <c r="AF12" s="20" t="s">
        <v>38</v>
      </c>
      <c r="AG12" s="20" t="s">
        <v>39</v>
      </c>
      <c r="AH12" s="20" t="s">
        <v>40</v>
      </c>
      <c r="AI12" s="28" t="s">
        <v>41</v>
      </c>
      <c r="AJ12" s="28" t="s">
        <v>42</v>
      </c>
      <c r="AK12" s="28" t="s">
        <v>43</v>
      </c>
      <c r="AL12" s="28" t="s">
        <v>44</v>
      </c>
      <c r="AM12" s="15" t="s">
        <v>45</v>
      </c>
      <c r="AN12" s="20" t="s">
        <v>46</v>
      </c>
    </row>
    <row r="13" spans="1:40" s="1" customFormat="1" ht="12.95" customHeight="1" x14ac:dyDescent="0.2">
      <c r="A13" s="25"/>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31"/>
      <c r="AD13" s="31"/>
      <c r="AE13" s="27"/>
      <c r="AF13" s="21"/>
      <c r="AG13" s="21"/>
      <c r="AH13" s="21"/>
      <c r="AI13" s="29"/>
      <c r="AJ13" s="29"/>
      <c r="AK13" s="29"/>
      <c r="AL13" s="29"/>
      <c r="AM13" s="15">
        <f>SUM(AM14:AM11247)</f>
        <v>0</v>
      </c>
      <c r="AN13" s="21"/>
    </row>
    <row r="14" spans="1:40" s="12" customFormat="1" ht="51.95" customHeight="1" x14ac:dyDescent="0.2">
      <c r="A14" s="14" t="s">
        <v>174</v>
      </c>
      <c r="B14" s="4" t="s">
        <v>47</v>
      </c>
      <c r="C14" s="4" t="s">
        <v>47</v>
      </c>
      <c r="D14" s="4" t="s">
        <v>175</v>
      </c>
      <c r="E14" s="4"/>
      <c r="F14" s="5" t="s">
        <v>176</v>
      </c>
      <c r="G14" s="4" t="s">
        <v>177</v>
      </c>
      <c r="H14" s="4" t="s">
        <v>56</v>
      </c>
      <c r="I14" s="4" t="s">
        <v>57</v>
      </c>
      <c r="J14" s="4" t="s">
        <v>178</v>
      </c>
      <c r="K14" s="6">
        <v>796</v>
      </c>
      <c r="L14" s="4" t="s">
        <v>47</v>
      </c>
      <c r="M14" s="6">
        <v>500</v>
      </c>
      <c r="N14" s="4" t="s">
        <v>179</v>
      </c>
      <c r="O14" s="7">
        <v>28</v>
      </c>
      <c r="P14" s="7">
        <v>21.5</v>
      </c>
      <c r="Q14" s="7">
        <v>2.5</v>
      </c>
      <c r="R14" s="8">
        <v>1.505E-3</v>
      </c>
      <c r="S14" s="7">
        <v>0.126</v>
      </c>
      <c r="T14" s="6">
        <v>60</v>
      </c>
      <c r="U14" s="6">
        <v>60</v>
      </c>
      <c r="V14" s="4" t="s">
        <v>48</v>
      </c>
      <c r="W14" s="4" t="s">
        <v>49</v>
      </c>
      <c r="X14" s="4" t="s">
        <v>180</v>
      </c>
      <c r="Y14" s="4" t="s">
        <v>181</v>
      </c>
      <c r="Z14" s="6">
        <v>1</v>
      </c>
      <c r="AA14" s="4" t="s">
        <v>50</v>
      </c>
      <c r="AB14" s="4" t="s">
        <v>55</v>
      </c>
      <c r="AC14" s="9">
        <v>770</v>
      </c>
      <c r="AD14" s="9">
        <v>1090</v>
      </c>
      <c r="AE14" s="18">
        <v>70</v>
      </c>
      <c r="AF14" s="9">
        <v>659</v>
      </c>
      <c r="AG14" s="4" t="s">
        <v>2</v>
      </c>
      <c r="AH14" s="11">
        <f t="shared" ref="AH14:AH27" si="0">IF(AG14=$D$10,$D$11,IF(AG14=$E$10,$E$11,IF(AG14=$F$10,$F$11,IF(AG14=$H$10,$H$11,IF(AG14=$I$10,$I$11,IF(AG14=$J$10,$J$11,IF(AG14=$K$10,$K$11,0)))))))</f>
        <v>35</v>
      </c>
      <c r="AI14" s="9">
        <f t="shared" ref="AI14:AI27" si="1">IF(AE14= "",AF14*(100 -AH14) / 100,AF14*(100 -AE14) / 100)</f>
        <v>197.7</v>
      </c>
      <c r="AJ14" s="9">
        <v>599.09</v>
      </c>
      <c r="AK14" s="9">
        <f t="shared" ref="AK14:AK27" si="2">ROUND(IF(AE14= "",AJ14*(100 -AH14) / 100,AJ14*(100 -AE14) / 100),2)</f>
        <v>179.73</v>
      </c>
      <c r="AL14" s="4"/>
      <c r="AM14" s="11">
        <f t="shared" ref="AM14:AM27" si="3">IF(AL14="",0,AI14*AL14)</f>
        <v>0</v>
      </c>
      <c r="AN14" s="4" t="s">
        <v>47</v>
      </c>
    </row>
    <row r="15" spans="1:40" s="12" customFormat="1" ht="51.95" customHeight="1" x14ac:dyDescent="0.2">
      <c r="A15" s="14" t="s">
        <v>182</v>
      </c>
      <c r="B15" s="4" t="s">
        <v>47</v>
      </c>
      <c r="C15" s="4" t="s">
        <v>47</v>
      </c>
      <c r="D15" s="4" t="s">
        <v>183</v>
      </c>
      <c r="E15" s="4"/>
      <c r="F15" s="5" t="s">
        <v>184</v>
      </c>
      <c r="G15" s="4" t="s">
        <v>185</v>
      </c>
      <c r="H15" s="4" t="s">
        <v>56</v>
      </c>
      <c r="I15" s="4" t="s">
        <v>57</v>
      </c>
      <c r="J15" s="4" t="s">
        <v>178</v>
      </c>
      <c r="K15" s="6">
        <v>1339</v>
      </c>
      <c r="L15" s="4" t="s">
        <v>47</v>
      </c>
      <c r="M15" s="6">
        <v>500</v>
      </c>
      <c r="N15" s="4" t="s">
        <v>183</v>
      </c>
      <c r="O15" s="7">
        <v>24</v>
      </c>
      <c r="P15" s="7">
        <v>18</v>
      </c>
      <c r="Q15" s="7">
        <v>3.5</v>
      </c>
      <c r="R15" s="8">
        <v>1.5120000000000001E-3</v>
      </c>
      <c r="S15" s="7">
        <v>0.17699999999999999</v>
      </c>
      <c r="T15" s="6">
        <v>60</v>
      </c>
      <c r="U15" s="6">
        <v>60</v>
      </c>
      <c r="V15" s="4" t="s">
        <v>48</v>
      </c>
      <c r="W15" s="4" t="s">
        <v>49</v>
      </c>
      <c r="X15" s="4" t="s">
        <v>186</v>
      </c>
      <c r="Y15" s="4" t="s">
        <v>187</v>
      </c>
      <c r="Z15" s="6">
        <v>1</v>
      </c>
      <c r="AA15" s="4" t="s">
        <v>50</v>
      </c>
      <c r="AB15" s="4" t="s">
        <v>52</v>
      </c>
      <c r="AC15" s="9">
        <v>920</v>
      </c>
      <c r="AD15" s="9">
        <v>1410</v>
      </c>
      <c r="AE15" s="18">
        <v>75</v>
      </c>
      <c r="AF15" s="9">
        <v>934</v>
      </c>
      <c r="AG15" s="4" t="s">
        <v>2</v>
      </c>
      <c r="AH15" s="11">
        <f t="shared" si="0"/>
        <v>35</v>
      </c>
      <c r="AI15" s="9">
        <f t="shared" si="1"/>
        <v>233.5</v>
      </c>
      <c r="AJ15" s="9">
        <v>849.09</v>
      </c>
      <c r="AK15" s="9">
        <f t="shared" si="2"/>
        <v>212.27</v>
      </c>
      <c r="AL15" s="4"/>
      <c r="AM15" s="11">
        <f t="shared" si="3"/>
        <v>0</v>
      </c>
      <c r="AN15" s="4" t="s">
        <v>47</v>
      </c>
    </row>
    <row r="16" spans="1:40" s="12" customFormat="1" ht="51.95" customHeight="1" x14ac:dyDescent="0.2">
      <c r="A16" s="14" t="s">
        <v>189</v>
      </c>
      <c r="B16" s="4" t="s">
        <v>47</v>
      </c>
      <c r="C16" s="4" t="s">
        <v>47</v>
      </c>
      <c r="D16" s="4" t="s">
        <v>183</v>
      </c>
      <c r="E16" s="4"/>
      <c r="F16" s="5" t="s">
        <v>190</v>
      </c>
      <c r="G16" s="4" t="s">
        <v>191</v>
      </c>
      <c r="H16" s="4" t="s">
        <v>56</v>
      </c>
      <c r="I16" s="4" t="s">
        <v>57</v>
      </c>
      <c r="J16" s="4" t="s">
        <v>178</v>
      </c>
      <c r="K16" s="6">
        <v>1175</v>
      </c>
      <c r="L16" s="4" t="s">
        <v>47</v>
      </c>
      <c r="M16" s="6">
        <v>500</v>
      </c>
      <c r="N16" s="4" t="s">
        <v>192</v>
      </c>
      <c r="O16" s="7">
        <v>25</v>
      </c>
      <c r="P16" s="7">
        <v>18</v>
      </c>
      <c r="Q16" s="7">
        <v>3.5</v>
      </c>
      <c r="R16" s="8">
        <v>1.575E-3</v>
      </c>
      <c r="S16" s="7">
        <v>0.17399999999999999</v>
      </c>
      <c r="T16" s="6">
        <v>60</v>
      </c>
      <c r="U16" s="6">
        <v>60</v>
      </c>
      <c r="V16" s="4" t="s">
        <v>48</v>
      </c>
      <c r="W16" s="4" t="s">
        <v>49</v>
      </c>
      <c r="X16" s="4" t="s">
        <v>193</v>
      </c>
      <c r="Y16" s="4" t="s">
        <v>194</v>
      </c>
      <c r="Z16" s="6">
        <v>1</v>
      </c>
      <c r="AA16" s="4" t="s">
        <v>50</v>
      </c>
      <c r="AB16" s="4" t="s">
        <v>52</v>
      </c>
      <c r="AC16" s="9">
        <v>930</v>
      </c>
      <c r="AD16" s="9">
        <v>1430</v>
      </c>
      <c r="AE16" s="18">
        <v>75</v>
      </c>
      <c r="AF16" s="9">
        <v>953</v>
      </c>
      <c r="AG16" s="4" t="s">
        <v>2</v>
      </c>
      <c r="AH16" s="11">
        <f t="shared" si="0"/>
        <v>35</v>
      </c>
      <c r="AI16" s="9">
        <f t="shared" si="1"/>
        <v>238.25</v>
      </c>
      <c r="AJ16" s="9">
        <v>866.36</v>
      </c>
      <c r="AK16" s="9">
        <f t="shared" si="2"/>
        <v>216.59</v>
      </c>
      <c r="AL16" s="4"/>
      <c r="AM16" s="11">
        <f t="shared" si="3"/>
        <v>0</v>
      </c>
      <c r="AN16" s="4" t="s">
        <v>47</v>
      </c>
    </row>
    <row r="17" spans="1:40" s="12" customFormat="1" ht="51.95" customHeight="1" x14ac:dyDescent="0.2">
      <c r="A17" s="14" t="s">
        <v>195</v>
      </c>
      <c r="B17" s="4" t="s">
        <v>47</v>
      </c>
      <c r="C17" s="4" t="s">
        <v>47</v>
      </c>
      <c r="D17" s="4" t="s">
        <v>196</v>
      </c>
      <c r="E17" s="4"/>
      <c r="F17" s="5" t="s">
        <v>197</v>
      </c>
      <c r="G17" s="4" t="s">
        <v>198</v>
      </c>
      <c r="H17" s="4" t="s">
        <v>56</v>
      </c>
      <c r="I17" s="4" t="s">
        <v>57</v>
      </c>
      <c r="J17" s="4" t="s">
        <v>178</v>
      </c>
      <c r="K17" s="6">
        <v>1707</v>
      </c>
      <c r="L17" s="4" t="s">
        <v>47</v>
      </c>
      <c r="M17" s="6">
        <v>500</v>
      </c>
      <c r="N17" s="4" t="s">
        <v>199</v>
      </c>
      <c r="O17" s="7">
        <v>28</v>
      </c>
      <c r="P17" s="7">
        <v>2.4</v>
      </c>
      <c r="Q17" s="7">
        <v>21.5</v>
      </c>
      <c r="R17" s="8">
        <v>1.4450000000000001E-3</v>
      </c>
      <c r="S17" s="7">
        <v>0.121</v>
      </c>
      <c r="T17" s="6">
        <v>60</v>
      </c>
      <c r="U17" s="6">
        <v>60</v>
      </c>
      <c r="V17" s="4" t="s">
        <v>48</v>
      </c>
      <c r="W17" s="4" t="s">
        <v>49</v>
      </c>
      <c r="X17" s="4" t="s">
        <v>200</v>
      </c>
      <c r="Y17" s="4" t="s">
        <v>201</v>
      </c>
      <c r="Z17" s="4"/>
      <c r="AA17" s="4" t="s">
        <v>50</v>
      </c>
      <c r="AB17" s="4" t="s">
        <v>54</v>
      </c>
      <c r="AC17" s="9">
        <v>770.55</v>
      </c>
      <c r="AD17" s="9">
        <v>1110</v>
      </c>
      <c r="AE17" s="18">
        <v>80</v>
      </c>
      <c r="AF17" s="9">
        <v>660</v>
      </c>
      <c r="AG17" s="4" t="s">
        <v>2</v>
      </c>
      <c r="AH17" s="11">
        <f t="shared" si="0"/>
        <v>35</v>
      </c>
      <c r="AI17" s="9">
        <f t="shared" si="1"/>
        <v>132</v>
      </c>
      <c r="AJ17" s="9">
        <v>600</v>
      </c>
      <c r="AK17" s="9">
        <f t="shared" si="2"/>
        <v>120</v>
      </c>
      <c r="AL17" s="4"/>
      <c r="AM17" s="11">
        <f t="shared" si="3"/>
        <v>0</v>
      </c>
      <c r="AN17" s="4" t="s">
        <v>47</v>
      </c>
    </row>
    <row r="18" spans="1:40" s="12" customFormat="1" ht="51.95" customHeight="1" x14ac:dyDescent="0.2">
      <c r="A18" s="14" t="s">
        <v>279</v>
      </c>
      <c r="B18" s="4" t="s">
        <v>47</v>
      </c>
      <c r="C18" s="4" t="s">
        <v>47</v>
      </c>
      <c r="D18" s="4" t="s">
        <v>280</v>
      </c>
      <c r="E18" s="4"/>
      <c r="F18" s="5" t="s">
        <v>281</v>
      </c>
      <c r="G18" s="4" t="s">
        <v>282</v>
      </c>
      <c r="H18" s="4" t="s">
        <v>56</v>
      </c>
      <c r="I18" s="4" t="s">
        <v>57</v>
      </c>
      <c r="J18" s="4" t="s">
        <v>178</v>
      </c>
      <c r="K18" s="6">
        <v>31</v>
      </c>
      <c r="L18" s="4" t="s">
        <v>47</v>
      </c>
      <c r="M18" s="6">
        <v>397</v>
      </c>
      <c r="N18" s="4" t="s">
        <v>283</v>
      </c>
      <c r="O18" s="7">
        <v>23</v>
      </c>
      <c r="P18" s="7">
        <v>4</v>
      </c>
      <c r="Q18" s="7">
        <v>18</v>
      </c>
      <c r="R18" s="8">
        <v>1.6559999999999999E-3</v>
      </c>
      <c r="S18" s="7">
        <v>0.187</v>
      </c>
      <c r="T18" s="6">
        <v>60</v>
      </c>
      <c r="U18" s="6">
        <v>60</v>
      </c>
      <c r="V18" s="4" t="s">
        <v>48</v>
      </c>
      <c r="W18" s="4" t="s">
        <v>49</v>
      </c>
      <c r="X18" s="4" t="s">
        <v>284</v>
      </c>
      <c r="Y18" s="4" t="s">
        <v>285</v>
      </c>
      <c r="Z18" s="6">
        <v>1</v>
      </c>
      <c r="AA18" s="4" t="s">
        <v>50</v>
      </c>
      <c r="AB18" s="4" t="s">
        <v>54</v>
      </c>
      <c r="AC18" s="9">
        <v>800</v>
      </c>
      <c r="AD18" s="9">
        <v>1370</v>
      </c>
      <c r="AE18" s="18">
        <v>80</v>
      </c>
      <c r="AF18" s="9">
        <v>908</v>
      </c>
      <c r="AG18" s="4" t="s">
        <v>2</v>
      </c>
      <c r="AH18" s="11">
        <f t="shared" si="0"/>
        <v>35</v>
      </c>
      <c r="AI18" s="9">
        <f t="shared" si="1"/>
        <v>181.6</v>
      </c>
      <c r="AJ18" s="9">
        <v>825.45</v>
      </c>
      <c r="AK18" s="9">
        <f t="shared" si="2"/>
        <v>165.09</v>
      </c>
      <c r="AL18" s="4"/>
      <c r="AM18" s="11">
        <f t="shared" si="3"/>
        <v>0</v>
      </c>
      <c r="AN18" s="4" t="s">
        <v>47</v>
      </c>
    </row>
    <row r="19" spans="1:40" s="12" customFormat="1" ht="51.95" customHeight="1" x14ac:dyDescent="0.2">
      <c r="A19" s="14" t="s">
        <v>286</v>
      </c>
      <c r="B19" s="4" t="s">
        <v>47</v>
      </c>
      <c r="C19" s="4" t="s">
        <v>47</v>
      </c>
      <c r="D19" s="4" t="s">
        <v>287</v>
      </c>
      <c r="E19" s="4"/>
      <c r="F19" s="5" t="s">
        <v>288</v>
      </c>
      <c r="G19" s="4" t="s">
        <v>289</v>
      </c>
      <c r="H19" s="4" t="s">
        <v>56</v>
      </c>
      <c r="I19" s="4" t="s">
        <v>57</v>
      </c>
      <c r="J19" s="4" t="s">
        <v>178</v>
      </c>
      <c r="K19" s="6">
        <v>1532</v>
      </c>
      <c r="L19" s="4" t="s">
        <v>47</v>
      </c>
      <c r="M19" s="6">
        <v>500</v>
      </c>
      <c r="N19" s="4" t="s">
        <v>290</v>
      </c>
      <c r="O19" s="7">
        <v>23</v>
      </c>
      <c r="P19" s="7">
        <v>18</v>
      </c>
      <c r="Q19" s="7">
        <v>3.5</v>
      </c>
      <c r="R19" s="8">
        <v>1.449E-3</v>
      </c>
      <c r="S19" s="7">
        <v>0.17599999999999999</v>
      </c>
      <c r="T19" s="6">
        <v>60</v>
      </c>
      <c r="U19" s="6">
        <v>60</v>
      </c>
      <c r="V19" s="4" t="s">
        <v>48</v>
      </c>
      <c r="W19" s="4" t="s">
        <v>49</v>
      </c>
      <c r="X19" s="4" t="s">
        <v>291</v>
      </c>
      <c r="Y19" s="4" t="s">
        <v>292</v>
      </c>
      <c r="Z19" s="4"/>
      <c r="AA19" s="4" t="s">
        <v>50</v>
      </c>
      <c r="AB19" s="4" t="s">
        <v>52</v>
      </c>
      <c r="AC19" s="9">
        <v>950</v>
      </c>
      <c r="AD19" s="9">
        <v>1470</v>
      </c>
      <c r="AE19" s="18">
        <v>75</v>
      </c>
      <c r="AF19" s="9">
        <v>974</v>
      </c>
      <c r="AG19" s="4" t="s">
        <v>2</v>
      </c>
      <c r="AH19" s="11">
        <f t="shared" si="0"/>
        <v>35</v>
      </c>
      <c r="AI19" s="9">
        <f t="shared" si="1"/>
        <v>243.5</v>
      </c>
      <c r="AJ19" s="9">
        <v>885.45</v>
      </c>
      <c r="AK19" s="9">
        <f t="shared" si="2"/>
        <v>221.36</v>
      </c>
      <c r="AL19" s="4"/>
      <c r="AM19" s="11">
        <f t="shared" si="3"/>
        <v>0</v>
      </c>
      <c r="AN19" s="4" t="s">
        <v>47</v>
      </c>
    </row>
    <row r="20" spans="1:40" s="12" customFormat="1" ht="51.95" customHeight="1" x14ac:dyDescent="0.2">
      <c r="A20" s="14" t="s">
        <v>293</v>
      </c>
      <c r="B20" s="4" t="s">
        <v>47</v>
      </c>
      <c r="C20" s="4" t="s">
        <v>47</v>
      </c>
      <c r="D20" s="4" t="s">
        <v>294</v>
      </c>
      <c r="E20" s="4"/>
      <c r="F20" s="5" t="s">
        <v>295</v>
      </c>
      <c r="G20" s="4" t="s">
        <v>296</v>
      </c>
      <c r="H20" s="4" t="s">
        <v>56</v>
      </c>
      <c r="I20" s="4" t="s">
        <v>57</v>
      </c>
      <c r="J20" s="4" t="s">
        <v>178</v>
      </c>
      <c r="K20" s="6">
        <v>509</v>
      </c>
      <c r="L20" s="4" t="s">
        <v>47</v>
      </c>
      <c r="M20" s="6">
        <v>500</v>
      </c>
      <c r="N20" s="4" t="s">
        <v>297</v>
      </c>
      <c r="O20" s="7">
        <v>18</v>
      </c>
      <c r="P20" s="7">
        <v>13</v>
      </c>
      <c r="Q20" s="7">
        <v>2.5</v>
      </c>
      <c r="R20" s="8">
        <v>5.8500000000000002E-4</v>
      </c>
      <c r="S20" s="7">
        <v>9.0999999999999998E-2</v>
      </c>
      <c r="T20" s="6">
        <v>60</v>
      </c>
      <c r="U20" s="6">
        <v>60</v>
      </c>
      <c r="V20" s="4" t="s">
        <v>48</v>
      </c>
      <c r="W20" s="4" t="s">
        <v>49</v>
      </c>
      <c r="X20" s="4" t="s">
        <v>298</v>
      </c>
      <c r="Y20" s="4" t="s">
        <v>299</v>
      </c>
      <c r="Z20" s="4"/>
      <c r="AA20" s="4" t="s">
        <v>50</v>
      </c>
      <c r="AB20" s="4" t="s">
        <v>52</v>
      </c>
      <c r="AC20" s="9">
        <v>670</v>
      </c>
      <c r="AD20" s="9">
        <v>960</v>
      </c>
      <c r="AE20" s="18">
        <v>75</v>
      </c>
      <c r="AF20" s="9">
        <v>635</v>
      </c>
      <c r="AG20" s="4" t="s">
        <v>2</v>
      </c>
      <c r="AH20" s="11">
        <f t="shared" si="0"/>
        <v>35</v>
      </c>
      <c r="AI20" s="9">
        <f t="shared" si="1"/>
        <v>158.75</v>
      </c>
      <c r="AJ20" s="9">
        <v>577.27</v>
      </c>
      <c r="AK20" s="9">
        <f t="shared" si="2"/>
        <v>144.32</v>
      </c>
      <c r="AL20" s="4"/>
      <c r="AM20" s="11">
        <f t="shared" si="3"/>
        <v>0</v>
      </c>
      <c r="AN20" s="4" t="s">
        <v>47</v>
      </c>
    </row>
    <row r="21" spans="1:40" s="12" customFormat="1" ht="51.95" customHeight="1" x14ac:dyDescent="0.2">
      <c r="A21" s="14" t="s">
        <v>300</v>
      </c>
      <c r="B21" s="4" t="s">
        <v>47</v>
      </c>
      <c r="C21" s="4" t="s">
        <v>47</v>
      </c>
      <c r="D21" s="4" t="s">
        <v>301</v>
      </c>
      <c r="E21" s="4"/>
      <c r="F21" s="5" t="s">
        <v>302</v>
      </c>
      <c r="G21" s="4" t="s">
        <v>303</v>
      </c>
      <c r="H21" s="4" t="s">
        <v>56</v>
      </c>
      <c r="I21" s="4" t="s">
        <v>57</v>
      </c>
      <c r="J21" s="4" t="s">
        <v>178</v>
      </c>
      <c r="K21" s="6">
        <v>633</v>
      </c>
      <c r="L21" s="4" t="s">
        <v>47</v>
      </c>
      <c r="M21" s="6">
        <v>500</v>
      </c>
      <c r="N21" s="4" t="s">
        <v>304</v>
      </c>
      <c r="O21" s="7">
        <v>28</v>
      </c>
      <c r="P21" s="7">
        <v>21.5</v>
      </c>
      <c r="Q21" s="7">
        <v>3</v>
      </c>
      <c r="R21" s="8">
        <v>1.8060000000000001E-3</v>
      </c>
      <c r="S21" s="7">
        <v>0.12</v>
      </c>
      <c r="T21" s="6">
        <v>60</v>
      </c>
      <c r="U21" s="6">
        <v>60</v>
      </c>
      <c r="V21" s="4" t="s">
        <v>48</v>
      </c>
      <c r="W21" s="4" t="s">
        <v>49</v>
      </c>
      <c r="X21" s="4" t="s">
        <v>305</v>
      </c>
      <c r="Y21" s="4" t="s">
        <v>306</v>
      </c>
      <c r="Z21" s="4"/>
      <c r="AA21" s="4" t="s">
        <v>50</v>
      </c>
      <c r="AB21" s="4" t="s">
        <v>52</v>
      </c>
      <c r="AC21" s="9">
        <v>837.22</v>
      </c>
      <c r="AD21" s="9">
        <v>1200</v>
      </c>
      <c r="AE21" s="18">
        <v>75</v>
      </c>
      <c r="AF21" s="9">
        <v>678</v>
      </c>
      <c r="AG21" s="4" t="s">
        <v>2</v>
      </c>
      <c r="AH21" s="11">
        <f t="shared" si="0"/>
        <v>35</v>
      </c>
      <c r="AI21" s="9">
        <f t="shared" si="1"/>
        <v>169.5</v>
      </c>
      <c r="AJ21" s="9">
        <v>616.36</v>
      </c>
      <c r="AK21" s="9">
        <f t="shared" si="2"/>
        <v>154.09</v>
      </c>
      <c r="AL21" s="4"/>
      <c r="AM21" s="11">
        <f t="shared" si="3"/>
        <v>0</v>
      </c>
      <c r="AN21" s="4" t="s">
        <v>47</v>
      </c>
    </row>
    <row r="22" spans="1:40" s="12" customFormat="1" ht="51.95" customHeight="1" x14ac:dyDescent="0.2">
      <c r="A22" s="14" t="s">
        <v>258</v>
      </c>
      <c r="B22" s="4" t="s">
        <v>47</v>
      </c>
      <c r="C22" s="4" t="s">
        <v>47</v>
      </c>
      <c r="D22" s="4" t="s">
        <v>259</v>
      </c>
      <c r="E22" s="4"/>
      <c r="F22" s="5" t="s">
        <v>260</v>
      </c>
      <c r="G22" s="4" t="s">
        <v>261</v>
      </c>
      <c r="H22" s="4" t="s">
        <v>56</v>
      </c>
      <c r="I22" s="4" t="s">
        <v>57</v>
      </c>
      <c r="J22" s="4" t="s">
        <v>188</v>
      </c>
      <c r="K22" s="6">
        <v>2165.08</v>
      </c>
      <c r="L22" s="4" t="s">
        <v>51</v>
      </c>
      <c r="M22" s="6">
        <v>500</v>
      </c>
      <c r="N22" s="4" t="s">
        <v>259</v>
      </c>
      <c r="O22" s="7">
        <v>3</v>
      </c>
      <c r="P22" s="7">
        <v>20</v>
      </c>
      <c r="Q22" s="7">
        <v>17</v>
      </c>
      <c r="R22" s="8">
        <v>1.0200000000000001E-3</v>
      </c>
      <c r="S22" s="7">
        <v>0.17599999999999999</v>
      </c>
      <c r="T22" s="6">
        <v>36</v>
      </c>
      <c r="U22" s="6">
        <v>72</v>
      </c>
      <c r="V22" s="4" t="s">
        <v>48</v>
      </c>
      <c r="W22" s="4" t="s">
        <v>53</v>
      </c>
      <c r="X22" s="4" t="s">
        <v>262</v>
      </c>
      <c r="Y22" s="4" t="s">
        <v>263</v>
      </c>
      <c r="Z22" s="6">
        <v>1</v>
      </c>
      <c r="AA22" s="4" t="s">
        <v>50</v>
      </c>
      <c r="AB22" s="4" t="s">
        <v>54</v>
      </c>
      <c r="AC22" s="9">
        <v>790</v>
      </c>
      <c r="AD22" s="9">
        <v>1360</v>
      </c>
      <c r="AE22" s="18">
        <v>80</v>
      </c>
      <c r="AF22" s="9">
        <v>902</v>
      </c>
      <c r="AG22" s="4" t="s">
        <v>2</v>
      </c>
      <c r="AH22" s="11">
        <f t="shared" si="0"/>
        <v>35</v>
      </c>
      <c r="AI22" s="9">
        <f t="shared" si="1"/>
        <v>180.4</v>
      </c>
      <c r="AJ22" s="9">
        <v>751.67</v>
      </c>
      <c r="AK22" s="9">
        <f t="shared" si="2"/>
        <v>150.33000000000001</v>
      </c>
      <c r="AL22" s="4"/>
      <c r="AM22" s="11">
        <f t="shared" si="3"/>
        <v>0</v>
      </c>
      <c r="AN22" s="4" t="s">
        <v>47</v>
      </c>
    </row>
    <row r="23" spans="1:40" s="12" customFormat="1" ht="51.95" customHeight="1" x14ac:dyDescent="0.2">
      <c r="A23" s="14" t="s">
        <v>60</v>
      </c>
      <c r="B23" s="4" t="s">
        <v>47</v>
      </c>
      <c r="C23" s="4" t="s">
        <v>47</v>
      </c>
      <c r="D23" s="4" t="s">
        <v>61</v>
      </c>
      <c r="E23" s="4"/>
      <c r="F23" s="5" t="s">
        <v>62</v>
      </c>
      <c r="G23" s="4" t="s">
        <v>63</v>
      </c>
      <c r="H23" s="4" t="s">
        <v>56</v>
      </c>
      <c r="I23" s="4" t="s">
        <v>57</v>
      </c>
      <c r="J23" s="4" t="s">
        <v>59</v>
      </c>
      <c r="K23" s="6">
        <v>1637.8</v>
      </c>
      <c r="L23" s="4" t="s">
        <v>51</v>
      </c>
      <c r="M23" s="6">
        <v>500</v>
      </c>
      <c r="N23" s="4" t="s">
        <v>64</v>
      </c>
      <c r="O23" s="7">
        <v>16.7</v>
      </c>
      <c r="P23" s="7">
        <v>15</v>
      </c>
      <c r="Q23" s="7">
        <v>7</v>
      </c>
      <c r="R23" s="8">
        <v>1.7539999999999999E-3</v>
      </c>
      <c r="S23" s="7">
        <v>0.29799999999999999</v>
      </c>
      <c r="T23" s="6">
        <v>36</v>
      </c>
      <c r="U23" s="6">
        <v>36</v>
      </c>
      <c r="V23" s="4" t="s">
        <v>48</v>
      </c>
      <c r="W23" s="4" t="s">
        <v>53</v>
      </c>
      <c r="X23" s="4" t="s">
        <v>65</v>
      </c>
      <c r="Y23" s="4" t="s">
        <v>66</v>
      </c>
      <c r="Z23" s="6">
        <v>1</v>
      </c>
      <c r="AA23" s="4" t="s">
        <v>50</v>
      </c>
      <c r="AB23" s="4" t="s">
        <v>54</v>
      </c>
      <c r="AC23" s="9">
        <v>870.03</v>
      </c>
      <c r="AD23" s="9">
        <v>1370</v>
      </c>
      <c r="AE23" s="18">
        <v>80</v>
      </c>
      <c r="AF23" s="9">
        <v>912</v>
      </c>
      <c r="AG23" s="4" t="s">
        <v>2</v>
      </c>
      <c r="AH23" s="11">
        <f t="shared" si="0"/>
        <v>35</v>
      </c>
      <c r="AI23" s="9">
        <f t="shared" si="1"/>
        <v>182.4</v>
      </c>
      <c r="AJ23" s="9">
        <v>760</v>
      </c>
      <c r="AK23" s="9">
        <f t="shared" si="2"/>
        <v>152</v>
      </c>
      <c r="AL23" s="4"/>
      <c r="AM23" s="11">
        <f t="shared" si="3"/>
        <v>0</v>
      </c>
      <c r="AN23" s="4" t="s">
        <v>47</v>
      </c>
    </row>
    <row r="24" spans="1:40" s="12" customFormat="1" ht="51.95" customHeight="1" x14ac:dyDescent="0.2">
      <c r="A24" s="14" t="s">
        <v>82</v>
      </c>
      <c r="B24" s="4" t="s">
        <v>47</v>
      </c>
      <c r="C24" s="4" t="s">
        <v>47</v>
      </c>
      <c r="D24" s="4" t="s">
        <v>83</v>
      </c>
      <c r="E24" s="4"/>
      <c r="F24" s="5" t="s">
        <v>84</v>
      </c>
      <c r="G24" s="4" t="s">
        <v>85</v>
      </c>
      <c r="H24" s="4" t="s">
        <v>56</v>
      </c>
      <c r="I24" s="4" t="s">
        <v>57</v>
      </c>
      <c r="J24" s="4" t="s">
        <v>59</v>
      </c>
      <c r="K24" s="6">
        <v>514</v>
      </c>
      <c r="L24" s="4" t="s">
        <v>51</v>
      </c>
      <c r="M24" s="6">
        <v>500</v>
      </c>
      <c r="N24" s="4" t="s">
        <v>86</v>
      </c>
      <c r="O24" s="7">
        <v>17</v>
      </c>
      <c r="P24" s="7">
        <v>13.5</v>
      </c>
      <c r="Q24" s="7">
        <v>10.1</v>
      </c>
      <c r="R24" s="8">
        <v>2.3180000000000002E-3</v>
      </c>
      <c r="S24" s="7">
        <v>0.27</v>
      </c>
      <c r="T24" s="6">
        <v>24</v>
      </c>
      <c r="U24" s="6">
        <v>24</v>
      </c>
      <c r="V24" s="4" t="s">
        <v>48</v>
      </c>
      <c r="W24" s="4" t="s">
        <v>53</v>
      </c>
      <c r="X24" s="4" t="s">
        <v>87</v>
      </c>
      <c r="Y24" s="4" t="s">
        <v>88</v>
      </c>
      <c r="Z24" s="6">
        <v>1</v>
      </c>
      <c r="AA24" s="4" t="s">
        <v>50</v>
      </c>
      <c r="AB24" s="4" t="s">
        <v>54</v>
      </c>
      <c r="AC24" s="9">
        <v>840</v>
      </c>
      <c r="AD24" s="9">
        <v>1340</v>
      </c>
      <c r="AE24" s="18">
        <v>80</v>
      </c>
      <c r="AF24" s="9">
        <v>887</v>
      </c>
      <c r="AG24" s="4" t="s">
        <v>2</v>
      </c>
      <c r="AH24" s="11">
        <f t="shared" si="0"/>
        <v>35</v>
      </c>
      <c r="AI24" s="9">
        <f t="shared" si="1"/>
        <v>177.4</v>
      </c>
      <c r="AJ24" s="9">
        <v>739.17</v>
      </c>
      <c r="AK24" s="9">
        <f t="shared" si="2"/>
        <v>147.83000000000001</v>
      </c>
      <c r="AL24" s="4"/>
      <c r="AM24" s="11">
        <f t="shared" si="3"/>
        <v>0</v>
      </c>
      <c r="AN24" s="4" t="s">
        <v>47</v>
      </c>
    </row>
    <row r="25" spans="1:40" s="12" customFormat="1" ht="51.95" customHeight="1" x14ac:dyDescent="0.2">
      <c r="A25" s="14" t="s">
        <v>89</v>
      </c>
      <c r="B25" s="4" t="s">
        <v>47</v>
      </c>
      <c r="C25" s="4" t="s">
        <v>47</v>
      </c>
      <c r="D25" s="4" t="s">
        <v>90</v>
      </c>
      <c r="E25" s="4"/>
      <c r="F25" s="5" t="s">
        <v>91</v>
      </c>
      <c r="G25" s="4" t="s">
        <v>92</v>
      </c>
      <c r="H25" s="4" t="s">
        <v>56</v>
      </c>
      <c r="I25" s="4" t="s">
        <v>57</v>
      </c>
      <c r="J25" s="4" t="s">
        <v>59</v>
      </c>
      <c r="K25" s="6">
        <v>443.44</v>
      </c>
      <c r="L25" s="4" t="s">
        <v>51</v>
      </c>
      <c r="M25" s="6">
        <v>412</v>
      </c>
      <c r="N25" s="4" t="s">
        <v>93</v>
      </c>
      <c r="O25" s="7">
        <v>17.5</v>
      </c>
      <c r="P25" s="7">
        <v>13.5</v>
      </c>
      <c r="Q25" s="7">
        <v>10.5</v>
      </c>
      <c r="R25" s="8">
        <v>2.4810000000000001E-3</v>
      </c>
      <c r="S25" s="7">
        <v>0.28899999999999998</v>
      </c>
      <c r="T25" s="6">
        <v>24</v>
      </c>
      <c r="U25" s="6">
        <v>24</v>
      </c>
      <c r="V25" s="4" t="s">
        <v>48</v>
      </c>
      <c r="W25" s="4" t="s">
        <v>53</v>
      </c>
      <c r="X25" s="4" t="s">
        <v>94</v>
      </c>
      <c r="Y25" s="4" t="s">
        <v>95</v>
      </c>
      <c r="Z25" s="6">
        <v>1</v>
      </c>
      <c r="AA25" s="4" t="s">
        <v>50</v>
      </c>
      <c r="AB25" s="4" t="s">
        <v>55</v>
      </c>
      <c r="AC25" s="9">
        <v>1100</v>
      </c>
      <c r="AD25" s="9">
        <v>1560</v>
      </c>
      <c r="AE25" s="18">
        <v>70</v>
      </c>
      <c r="AF25" s="9">
        <v>893</v>
      </c>
      <c r="AG25" s="4" t="s">
        <v>2</v>
      </c>
      <c r="AH25" s="11">
        <f t="shared" si="0"/>
        <v>35</v>
      </c>
      <c r="AI25" s="9">
        <f t="shared" si="1"/>
        <v>267.89999999999998</v>
      </c>
      <c r="AJ25" s="9">
        <v>744.17</v>
      </c>
      <c r="AK25" s="9">
        <f t="shared" si="2"/>
        <v>223.25</v>
      </c>
      <c r="AL25" s="4"/>
      <c r="AM25" s="11">
        <f t="shared" si="3"/>
        <v>0</v>
      </c>
      <c r="AN25" s="4" t="s">
        <v>47</v>
      </c>
    </row>
    <row r="26" spans="1:40" s="12" customFormat="1" ht="51.95" customHeight="1" x14ac:dyDescent="0.2">
      <c r="A26" s="14" t="s">
        <v>307</v>
      </c>
      <c r="B26" s="4" t="s">
        <v>47</v>
      </c>
      <c r="C26" s="4" t="s">
        <v>47</v>
      </c>
      <c r="D26" s="4" t="s">
        <v>308</v>
      </c>
      <c r="E26" s="4"/>
      <c r="F26" s="5" t="s">
        <v>309</v>
      </c>
      <c r="G26" s="4" t="s">
        <v>310</v>
      </c>
      <c r="H26" s="4" t="s">
        <v>56</v>
      </c>
      <c r="I26" s="4" t="s">
        <v>57</v>
      </c>
      <c r="J26" s="4" t="s">
        <v>59</v>
      </c>
      <c r="K26" s="6">
        <v>140.5</v>
      </c>
      <c r="L26" s="4" t="s">
        <v>47</v>
      </c>
      <c r="M26" s="6">
        <v>500</v>
      </c>
      <c r="N26" s="4" t="s">
        <v>308</v>
      </c>
      <c r="O26" s="7">
        <v>10.5</v>
      </c>
      <c r="P26" s="7">
        <v>11.5</v>
      </c>
      <c r="Q26" s="7">
        <v>8.6999999999999993</v>
      </c>
      <c r="R26" s="8">
        <v>1.0510000000000001E-3</v>
      </c>
      <c r="S26" s="7">
        <v>0.371</v>
      </c>
      <c r="T26" s="6">
        <v>1</v>
      </c>
      <c r="U26" s="6">
        <v>44</v>
      </c>
      <c r="V26" s="4" t="s">
        <v>48</v>
      </c>
      <c r="W26" s="4" t="s">
        <v>53</v>
      </c>
      <c r="X26" s="4" t="s">
        <v>311</v>
      </c>
      <c r="Y26" s="4" t="s">
        <v>312</v>
      </c>
      <c r="Z26" s="4"/>
      <c r="AA26" s="4" t="s">
        <v>50</v>
      </c>
      <c r="AB26" s="4" t="s">
        <v>54</v>
      </c>
      <c r="AC26" s="9">
        <v>840</v>
      </c>
      <c r="AD26" s="9">
        <v>1470</v>
      </c>
      <c r="AE26" s="18">
        <v>80</v>
      </c>
      <c r="AF26" s="9">
        <v>977</v>
      </c>
      <c r="AG26" s="4" t="s">
        <v>2</v>
      </c>
      <c r="AH26" s="11">
        <f t="shared" si="0"/>
        <v>35</v>
      </c>
      <c r="AI26" s="9">
        <f t="shared" si="1"/>
        <v>195.4</v>
      </c>
      <c r="AJ26" s="9">
        <v>814.17</v>
      </c>
      <c r="AK26" s="9">
        <f t="shared" si="2"/>
        <v>162.83000000000001</v>
      </c>
      <c r="AL26" s="4"/>
      <c r="AM26" s="11">
        <f t="shared" si="3"/>
        <v>0</v>
      </c>
      <c r="AN26" s="4" t="s">
        <v>47</v>
      </c>
    </row>
    <row r="27" spans="1:40" s="12" customFormat="1" ht="51.95" customHeight="1" x14ac:dyDescent="0.2">
      <c r="A27" s="14" t="s">
        <v>67</v>
      </c>
      <c r="B27" s="4" t="s">
        <v>47</v>
      </c>
      <c r="C27" s="4" t="s">
        <v>47</v>
      </c>
      <c r="D27" s="4" t="s">
        <v>68</v>
      </c>
      <c r="E27" s="4"/>
      <c r="F27" s="5" t="s">
        <v>69</v>
      </c>
      <c r="G27" s="4" t="s">
        <v>70</v>
      </c>
      <c r="H27" s="4" t="s">
        <v>56</v>
      </c>
      <c r="I27" s="4" t="s">
        <v>57</v>
      </c>
      <c r="J27" s="4" t="s">
        <v>58</v>
      </c>
      <c r="K27" s="6">
        <v>1728</v>
      </c>
      <c r="L27" s="4" t="s">
        <v>51</v>
      </c>
      <c r="M27" s="6">
        <v>500</v>
      </c>
      <c r="N27" s="4" t="s">
        <v>71</v>
      </c>
      <c r="O27" s="7">
        <v>15.5</v>
      </c>
      <c r="P27" s="7">
        <v>5.5</v>
      </c>
      <c r="Q27" s="7">
        <v>12</v>
      </c>
      <c r="R27" s="8">
        <v>1.023E-3</v>
      </c>
      <c r="S27" s="7">
        <v>9.8000000000000004E-2</v>
      </c>
      <c r="T27" s="6">
        <v>12</v>
      </c>
      <c r="U27" s="6">
        <v>96</v>
      </c>
      <c r="V27" s="4" t="s">
        <v>48</v>
      </c>
      <c r="W27" s="4" t="s">
        <v>53</v>
      </c>
      <c r="X27" s="4" t="s">
        <v>72</v>
      </c>
      <c r="Y27" s="4" t="s">
        <v>73</v>
      </c>
      <c r="Z27" s="6">
        <v>1</v>
      </c>
      <c r="AA27" s="4" t="s">
        <v>50</v>
      </c>
      <c r="AB27" s="4" t="s">
        <v>54</v>
      </c>
      <c r="AC27" s="9">
        <v>420</v>
      </c>
      <c r="AD27" s="9">
        <v>590</v>
      </c>
      <c r="AE27" s="18">
        <v>80</v>
      </c>
      <c r="AF27" s="9">
        <v>341</v>
      </c>
      <c r="AG27" s="4" t="s">
        <v>2</v>
      </c>
      <c r="AH27" s="11">
        <f t="shared" si="0"/>
        <v>35</v>
      </c>
      <c r="AI27" s="9">
        <f t="shared" si="1"/>
        <v>68.2</v>
      </c>
      <c r="AJ27" s="9">
        <v>284.17</v>
      </c>
      <c r="AK27" s="9">
        <f t="shared" si="2"/>
        <v>56.83</v>
      </c>
      <c r="AL27" s="4"/>
      <c r="AM27" s="11">
        <f t="shared" si="3"/>
        <v>0</v>
      </c>
      <c r="AN27" s="4" t="s">
        <v>47</v>
      </c>
    </row>
    <row r="28" spans="1:40" s="12" customFormat="1" ht="51.95" customHeight="1" x14ac:dyDescent="0.2">
      <c r="A28" s="14" t="s">
        <v>97</v>
      </c>
      <c r="B28" s="4" t="s">
        <v>47</v>
      </c>
      <c r="C28" s="4" t="s">
        <v>47</v>
      </c>
      <c r="D28" s="4" t="s">
        <v>98</v>
      </c>
      <c r="E28" s="4"/>
      <c r="F28" s="5" t="s">
        <v>99</v>
      </c>
      <c r="G28" s="4" t="s">
        <v>100</v>
      </c>
      <c r="H28" s="4" t="s">
        <v>56</v>
      </c>
      <c r="I28" s="4" t="s">
        <v>57</v>
      </c>
      <c r="J28" s="4" t="s">
        <v>96</v>
      </c>
      <c r="K28" s="6">
        <v>719</v>
      </c>
      <c r="L28" s="4" t="s">
        <v>47</v>
      </c>
      <c r="M28" s="6">
        <v>500</v>
      </c>
      <c r="N28" s="4" t="s">
        <v>101</v>
      </c>
      <c r="O28" s="7">
        <v>16</v>
      </c>
      <c r="P28" s="7">
        <v>16</v>
      </c>
      <c r="Q28" s="7">
        <v>1.5</v>
      </c>
      <c r="R28" s="8">
        <v>3.8400000000000001E-4</v>
      </c>
      <c r="S28" s="7">
        <v>0.22</v>
      </c>
      <c r="T28" s="6">
        <v>48</v>
      </c>
      <c r="U28" s="6">
        <v>48</v>
      </c>
      <c r="V28" s="4" t="s">
        <v>48</v>
      </c>
      <c r="W28" s="4" t="s">
        <v>53</v>
      </c>
      <c r="X28" s="4" t="s">
        <v>102</v>
      </c>
      <c r="Y28" s="4" t="s">
        <v>103</v>
      </c>
      <c r="Z28" s="6">
        <v>1</v>
      </c>
      <c r="AA28" s="4" t="s">
        <v>50</v>
      </c>
      <c r="AB28" s="4" t="s">
        <v>54</v>
      </c>
      <c r="AC28" s="9">
        <v>660</v>
      </c>
      <c r="AD28" s="9">
        <v>1110</v>
      </c>
      <c r="AE28" s="18">
        <v>80</v>
      </c>
      <c r="AF28" s="9">
        <v>734</v>
      </c>
      <c r="AG28" s="4" t="s">
        <v>2</v>
      </c>
      <c r="AH28" s="11">
        <f t="shared" ref="AH28:AH44" si="4">IF(AG28=$D$10,$D$11,IF(AG28=$E$10,$E$11,IF(AG28=$F$10,$F$11,IF(AG28=$H$10,$H$11,IF(AG28=$I$10,$I$11,IF(AG28=$J$10,$J$11,IF(AG28=$K$10,$K$11,0)))))))</f>
        <v>35</v>
      </c>
      <c r="AI28" s="9">
        <f t="shared" ref="AI28:AI44" si="5">IF(AE28= "",AF28*(100 -AH28) / 100,AF28*(100 -AE28) / 100)</f>
        <v>146.80000000000001</v>
      </c>
      <c r="AJ28" s="9">
        <v>611.66999999999996</v>
      </c>
      <c r="AK28" s="9">
        <f t="shared" ref="AK28:AK44" si="6">ROUND(IF(AE28= "",AJ28*(100 -AH28) / 100,AJ28*(100 -AE28) / 100),2)</f>
        <v>122.33</v>
      </c>
      <c r="AL28" s="4"/>
      <c r="AM28" s="11">
        <f t="shared" ref="AM28:AM44" si="7">IF(AL28="",0,AI28*AL28)</f>
        <v>0</v>
      </c>
      <c r="AN28" s="4" t="s">
        <v>47</v>
      </c>
    </row>
    <row r="29" spans="1:40" s="12" customFormat="1" ht="51.95" customHeight="1" x14ac:dyDescent="0.2">
      <c r="A29" s="14" t="s">
        <v>104</v>
      </c>
      <c r="B29" s="4" t="s">
        <v>47</v>
      </c>
      <c r="C29" s="4" t="s">
        <v>47</v>
      </c>
      <c r="D29" s="4" t="s">
        <v>105</v>
      </c>
      <c r="E29" s="4"/>
      <c r="F29" s="5" t="s">
        <v>106</v>
      </c>
      <c r="G29" s="4" t="s">
        <v>107</v>
      </c>
      <c r="H29" s="4" t="s">
        <v>56</v>
      </c>
      <c r="I29" s="4" t="s">
        <v>57</v>
      </c>
      <c r="J29" s="4" t="s">
        <v>96</v>
      </c>
      <c r="K29" s="6">
        <v>1422.8866666666668</v>
      </c>
      <c r="L29" s="4" t="s">
        <v>47</v>
      </c>
      <c r="M29" s="6">
        <v>500</v>
      </c>
      <c r="N29" s="4" t="s">
        <v>108</v>
      </c>
      <c r="O29" s="7">
        <v>16</v>
      </c>
      <c r="P29" s="7">
        <v>16</v>
      </c>
      <c r="Q29" s="7">
        <v>1.5</v>
      </c>
      <c r="R29" s="8">
        <v>3.8400000000000001E-4</v>
      </c>
      <c r="S29" s="7">
        <v>0.22500000000000001</v>
      </c>
      <c r="T29" s="6">
        <v>48</v>
      </c>
      <c r="U29" s="6">
        <v>48</v>
      </c>
      <c r="V29" s="4" t="s">
        <v>48</v>
      </c>
      <c r="W29" s="4" t="s">
        <v>53</v>
      </c>
      <c r="X29" s="4" t="s">
        <v>109</v>
      </c>
      <c r="Y29" s="4" t="s">
        <v>110</v>
      </c>
      <c r="Z29" s="6">
        <v>1</v>
      </c>
      <c r="AA29" s="4" t="s">
        <v>50</v>
      </c>
      <c r="AB29" s="4" t="s">
        <v>54</v>
      </c>
      <c r="AC29" s="9">
        <v>650</v>
      </c>
      <c r="AD29" s="9">
        <v>1070</v>
      </c>
      <c r="AE29" s="18">
        <v>80</v>
      </c>
      <c r="AF29" s="9">
        <v>713</v>
      </c>
      <c r="AG29" s="4" t="s">
        <v>2</v>
      </c>
      <c r="AH29" s="11">
        <f t="shared" si="4"/>
        <v>35</v>
      </c>
      <c r="AI29" s="9">
        <f t="shared" si="5"/>
        <v>142.6</v>
      </c>
      <c r="AJ29" s="9">
        <v>594.16999999999996</v>
      </c>
      <c r="AK29" s="9">
        <f t="shared" si="6"/>
        <v>118.83</v>
      </c>
      <c r="AL29" s="4"/>
      <c r="AM29" s="11">
        <f t="shared" si="7"/>
        <v>0</v>
      </c>
      <c r="AN29" s="4" t="s">
        <v>47</v>
      </c>
    </row>
    <row r="30" spans="1:40" s="12" customFormat="1" ht="51.95" customHeight="1" x14ac:dyDescent="0.2">
      <c r="A30" s="14" t="s">
        <v>111</v>
      </c>
      <c r="B30" s="4" t="s">
        <v>47</v>
      </c>
      <c r="C30" s="4" t="s">
        <v>47</v>
      </c>
      <c r="D30" s="4" t="s">
        <v>112</v>
      </c>
      <c r="E30" s="4"/>
      <c r="F30" s="5" t="s">
        <v>113</v>
      </c>
      <c r="G30" s="4" t="s">
        <v>114</v>
      </c>
      <c r="H30" s="4" t="s">
        <v>56</v>
      </c>
      <c r="I30" s="4" t="s">
        <v>57</v>
      </c>
      <c r="J30" s="4" t="s">
        <v>96</v>
      </c>
      <c r="K30" s="6">
        <v>304</v>
      </c>
      <c r="L30" s="4" t="s">
        <v>47</v>
      </c>
      <c r="M30" s="6">
        <v>500</v>
      </c>
      <c r="N30" s="4" t="s">
        <v>115</v>
      </c>
      <c r="O30" s="7">
        <v>16</v>
      </c>
      <c r="P30" s="7">
        <v>16</v>
      </c>
      <c r="Q30" s="7">
        <v>1.5</v>
      </c>
      <c r="R30" s="8">
        <v>3.8400000000000001E-4</v>
      </c>
      <c r="S30" s="7">
        <v>0.22</v>
      </c>
      <c r="T30" s="6">
        <v>48</v>
      </c>
      <c r="U30" s="6">
        <v>48</v>
      </c>
      <c r="V30" s="4" t="s">
        <v>48</v>
      </c>
      <c r="W30" s="4" t="s">
        <v>53</v>
      </c>
      <c r="X30" s="4" t="s">
        <v>116</v>
      </c>
      <c r="Y30" s="4" t="s">
        <v>117</v>
      </c>
      <c r="Z30" s="6">
        <v>1</v>
      </c>
      <c r="AA30" s="4" t="s">
        <v>50</v>
      </c>
      <c r="AB30" s="4" t="s">
        <v>54</v>
      </c>
      <c r="AC30" s="9">
        <v>650</v>
      </c>
      <c r="AD30" s="9">
        <v>1070</v>
      </c>
      <c r="AE30" s="18">
        <v>80</v>
      </c>
      <c r="AF30" s="9">
        <v>709</v>
      </c>
      <c r="AG30" s="4" t="s">
        <v>2</v>
      </c>
      <c r="AH30" s="11">
        <f t="shared" si="4"/>
        <v>35</v>
      </c>
      <c r="AI30" s="9">
        <f t="shared" si="5"/>
        <v>141.80000000000001</v>
      </c>
      <c r="AJ30" s="9">
        <v>590.83000000000004</v>
      </c>
      <c r="AK30" s="9">
        <f t="shared" si="6"/>
        <v>118.17</v>
      </c>
      <c r="AL30" s="4"/>
      <c r="AM30" s="11">
        <f t="shared" si="7"/>
        <v>0</v>
      </c>
      <c r="AN30" s="4" t="s">
        <v>47</v>
      </c>
    </row>
    <row r="31" spans="1:40" s="12" customFormat="1" ht="51.95" customHeight="1" x14ac:dyDescent="0.2">
      <c r="A31" s="14" t="s">
        <v>119</v>
      </c>
      <c r="B31" s="4" t="s">
        <v>47</v>
      </c>
      <c r="C31" s="4" t="s">
        <v>47</v>
      </c>
      <c r="D31" s="4" t="s">
        <v>120</v>
      </c>
      <c r="E31" s="4"/>
      <c r="F31" s="5" t="s">
        <v>121</v>
      </c>
      <c r="G31" s="4" t="s">
        <v>122</v>
      </c>
      <c r="H31" s="4" t="s">
        <v>56</v>
      </c>
      <c r="I31" s="4" t="s">
        <v>57</v>
      </c>
      <c r="J31" s="4" t="s">
        <v>96</v>
      </c>
      <c r="K31" s="6">
        <v>346</v>
      </c>
      <c r="L31" s="4" t="s">
        <v>47</v>
      </c>
      <c r="M31" s="6">
        <v>500</v>
      </c>
      <c r="N31" s="4" t="s">
        <v>123</v>
      </c>
      <c r="O31" s="7">
        <v>16</v>
      </c>
      <c r="P31" s="7">
        <v>16</v>
      </c>
      <c r="Q31" s="7">
        <v>1.5</v>
      </c>
      <c r="R31" s="8">
        <v>3.8400000000000001E-4</v>
      </c>
      <c r="S31" s="7">
        <v>0.24299999999999999</v>
      </c>
      <c r="T31" s="6">
        <v>48</v>
      </c>
      <c r="U31" s="6">
        <v>48</v>
      </c>
      <c r="V31" s="4" t="s">
        <v>48</v>
      </c>
      <c r="W31" s="4" t="s">
        <v>53</v>
      </c>
      <c r="X31" s="4" t="s">
        <v>124</v>
      </c>
      <c r="Y31" s="4" t="s">
        <v>125</v>
      </c>
      <c r="Z31" s="6">
        <v>1</v>
      </c>
      <c r="AA31" s="4" t="s">
        <v>50</v>
      </c>
      <c r="AB31" s="4" t="s">
        <v>54</v>
      </c>
      <c r="AC31" s="9">
        <v>650</v>
      </c>
      <c r="AD31" s="9">
        <v>1080</v>
      </c>
      <c r="AE31" s="18">
        <v>80</v>
      </c>
      <c r="AF31" s="9">
        <v>719</v>
      </c>
      <c r="AG31" s="4" t="s">
        <v>2</v>
      </c>
      <c r="AH31" s="11">
        <f t="shared" si="4"/>
        <v>35</v>
      </c>
      <c r="AI31" s="9">
        <f t="shared" si="5"/>
        <v>143.80000000000001</v>
      </c>
      <c r="AJ31" s="9">
        <v>599.16999999999996</v>
      </c>
      <c r="AK31" s="9">
        <f t="shared" si="6"/>
        <v>119.83</v>
      </c>
      <c r="AL31" s="4"/>
      <c r="AM31" s="11">
        <f t="shared" si="7"/>
        <v>0</v>
      </c>
      <c r="AN31" s="4" t="s">
        <v>47</v>
      </c>
    </row>
    <row r="32" spans="1:40" s="12" customFormat="1" ht="51.95" customHeight="1" x14ac:dyDescent="0.2">
      <c r="A32" s="14" t="s">
        <v>126</v>
      </c>
      <c r="B32" s="4" t="s">
        <v>47</v>
      </c>
      <c r="C32" s="4" t="s">
        <v>47</v>
      </c>
      <c r="D32" s="4" t="s">
        <v>127</v>
      </c>
      <c r="E32" s="4"/>
      <c r="F32" s="5" t="s">
        <v>128</v>
      </c>
      <c r="G32" s="4" t="s">
        <v>129</v>
      </c>
      <c r="H32" s="4" t="s">
        <v>56</v>
      </c>
      <c r="I32" s="4" t="s">
        <v>57</v>
      </c>
      <c r="J32" s="4" t="s">
        <v>96</v>
      </c>
      <c r="K32" s="6">
        <v>1591.1399999999999</v>
      </c>
      <c r="L32" s="4" t="s">
        <v>47</v>
      </c>
      <c r="M32" s="6">
        <v>500</v>
      </c>
      <c r="N32" s="4" t="s">
        <v>130</v>
      </c>
      <c r="O32" s="7">
        <v>16</v>
      </c>
      <c r="P32" s="7">
        <v>16</v>
      </c>
      <c r="Q32" s="7">
        <v>1.5</v>
      </c>
      <c r="R32" s="8">
        <v>3.8400000000000001E-4</v>
      </c>
      <c r="S32" s="7">
        <v>0.22700000000000001</v>
      </c>
      <c r="T32" s="6">
        <v>48</v>
      </c>
      <c r="U32" s="6">
        <v>48</v>
      </c>
      <c r="V32" s="4" t="s">
        <v>48</v>
      </c>
      <c r="W32" s="4" t="s">
        <v>53</v>
      </c>
      <c r="X32" s="4" t="s">
        <v>131</v>
      </c>
      <c r="Y32" s="4" t="s">
        <v>132</v>
      </c>
      <c r="Z32" s="6">
        <v>1</v>
      </c>
      <c r="AA32" s="4" t="s">
        <v>50</v>
      </c>
      <c r="AB32" s="4" t="s">
        <v>52</v>
      </c>
      <c r="AC32" s="9">
        <v>710</v>
      </c>
      <c r="AD32" s="9">
        <v>1030</v>
      </c>
      <c r="AE32" s="18">
        <v>75</v>
      </c>
      <c r="AF32" s="9">
        <v>686</v>
      </c>
      <c r="AG32" s="4" t="s">
        <v>2</v>
      </c>
      <c r="AH32" s="11">
        <f t="shared" si="4"/>
        <v>35</v>
      </c>
      <c r="AI32" s="9">
        <f t="shared" si="5"/>
        <v>171.5</v>
      </c>
      <c r="AJ32" s="9">
        <v>571.66999999999996</v>
      </c>
      <c r="AK32" s="9">
        <f t="shared" si="6"/>
        <v>142.91999999999999</v>
      </c>
      <c r="AL32" s="4"/>
      <c r="AM32" s="11">
        <f t="shared" si="7"/>
        <v>0</v>
      </c>
      <c r="AN32" s="4" t="s">
        <v>47</v>
      </c>
    </row>
    <row r="33" spans="1:40" s="12" customFormat="1" ht="51.95" customHeight="1" x14ac:dyDescent="0.2">
      <c r="A33" s="14" t="s">
        <v>133</v>
      </c>
      <c r="B33" s="4" t="s">
        <v>47</v>
      </c>
      <c r="C33" s="4" t="s">
        <v>47</v>
      </c>
      <c r="D33" s="4" t="s">
        <v>118</v>
      </c>
      <c r="E33" s="4"/>
      <c r="F33" s="5" t="s">
        <v>134</v>
      </c>
      <c r="G33" s="4" t="s">
        <v>135</v>
      </c>
      <c r="H33" s="4" t="s">
        <v>56</v>
      </c>
      <c r="I33" s="4" t="s">
        <v>57</v>
      </c>
      <c r="J33" s="4" t="s">
        <v>96</v>
      </c>
      <c r="K33" s="6">
        <v>1482.1299999999999</v>
      </c>
      <c r="L33" s="4" t="s">
        <v>47</v>
      </c>
      <c r="M33" s="6">
        <v>500</v>
      </c>
      <c r="N33" s="4" t="s">
        <v>136</v>
      </c>
      <c r="O33" s="7">
        <v>16</v>
      </c>
      <c r="P33" s="7">
        <v>16</v>
      </c>
      <c r="Q33" s="7">
        <v>1.5</v>
      </c>
      <c r="R33" s="8">
        <v>3.8400000000000001E-4</v>
      </c>
      <c r="S33" s="7">
        <v>0.219</v>
      </c>
      <c r="T33" s="6">
        <v>48</v>
      </c>
      <c r="U33" s="6">
        <v>48</v>
      </c>
      <c r="V33" s="4" t="s">
        <v>48</v>
      </c>
      <c r="W33" s="4" t="s">
        <v>53</v>
      </c>
      <c r="X33" s="4" t="s">
        <v>137</v>
      </c>
      <c r="Y33" s="4" t="s">
        <v>138</v>
      </c>
      <c r="Z33" s="6">
        <v>1</v>
      </c>
      <c r="AA33" s="4" t="s">
        <v>50</v>
      </c>
      <c r="AB33" s="4" t="s">
        <v>54</v>
      </c>
      <c r="AC33" s="9">
        <v>756.54</v>
      </c>
      <c r="AD33" s="9">
        <v>1090</v>
      </c>
      <c r="AE33" s="18">
        <v>80</v>
      </c>
      <c r="AF33" s="9">
        <v>690</v>
      </c>
      <c r="AG33" s="4" t="s">
        <v>2</v>
      </c>
      <c r="AH33" s="11">
        <f t="shared" si="4"/>
        <v>35</v>
      </c>
      <c r="AI33" s="9">
        <f t="shared" si="5"/>
        <v>138</v>
      </c>
      <c r="AJ33" s="9">
        <v>575</v>
      </c>
      <c r="AK33" s="9">
        <f t="shared" si="6"/>
        <v>115</v>
      </c>
      <c r="AL33" s="4"/>
      <c r="AM33" s="11">
        <f t="shared" si="7"/>
        <v>0</v>
      </c>
      <c r="AN33" s="4" t="s">
        <v>47</v>
      </c>
    </row>
    <row r="34" spans="1:40" s="12" customFormat="1" ht="51.95" customHeight="1" x14ac:dyDescent="0.2">
      <c r="A34" s="14" t="s">
        <v>139</v>
      </c>
      <c r="B34" s="4" t="s">
        <v>47</v>
      </c>
      <c r="C34" s="4" t="s">
        <v>47</v>
      </c>
      <c r="D34" s="4" t="s">
        <v>140</v>
      </c>
      <c r="E34" s="4"/>
      <c r="F34" s="5" t="s">
        <v>141</v>
      </c>
      <c r="G34" s="4" t="s">
        <v>142</v>
      </c>
      <c r="H34" s="4" t="s">
        <v>56</v>
      </c>
      <c r="I34" s="4" t="s">
        <v>57</v>
      </c>
      <c r="J34" s="4" t="s">
        <v>96</v>
      </c>
      <c r="K34" s="6">
        <v>922</v>
      </c>
      <c r="L34" s="4" t="s">
        <v>47</v>
      </c>
      <c r="M34" s="6">
        <v>500</v>
      </c>
      <c r="N34" s="4" t="s">
        <v>143</v>
      </c>
      <c r="O34" s="7">
        <v>16</v>
      </c>
      <c r="P34" s="7">
        <v>16</v>
      </c>
      <c r="Q34" s="7">
        <v>1.5</v>
      </c>
      <c r="R34" s="8">
        <v>3.8400000000000001E-4</v>
      </c>
      <c r="S34" s="7">
        <v>0.219</v>
      </c>
      <c r="T34" s="6">
        <v>48</v>
      </c>
      <c r="U34" s="6">
        <v>48</v>
      </c>
      <c r="V34" s="4" t="s">
        <v>48</v>
      </c>
      <c r="W34" s="4" t="s">
        <v>53</v>
      </c>
      <c r="X34" s="4" t="s">
        <v>144</v>
      </c>
      <c r="Y34" s="4" t="s">
        <v>145</v>
      </c>
      <c r="Z34" s="6">
        <v>1</v>
      </c>
      <c r="AA34" s="4" t="s">
        <v>50</v>
      </c>
      <c r="AB34" s="4" t="s">
        <v>54</v>
      </c>
      <c r="AC34" s="9">
        <v>580</v>
      </c>
      <c r="AD34" s="9">
        <v>920</v>
      </c>
      <c r="AE34" s="18">
        <v>80</v>
      </c>
      <c r="AF34" s="9">
        <v>609</v>
      </c>
      <c r="AG34" s="4" t="s">
        <v>2</v>
      </c>
      <c r="AH34" s="11">
        <f t="shared" si="4"/>
        <v>35</v>
      </c>
      <c r="AI34" s="9">
        <f t="shared" si="5"/>
        <v>121.8</v>
      </c>
      <c r="AJ34" s="9">
        <v>507.5</v>
      </c>
      <c r="AK34" s="9">
        <f t="shared" si="6"/>
        <v>101.5</v>
      </c>
      <c r="AL34" s="4"/>
      <c r="AM34" s="11">
        <f t="shared" si="7"/>
        <v>0</v>
      </c>
      <c r="AN34" s="4" t="s">
        <v>47</v>
      </c>
    </row>
    <row r="35" spans="1:40" s="12" customFormat="1" ht="51.95" customHeight="1" x14ac:dyDescent="0.2">
      <c r="A35" s="14" t="s">
        <v>146</v>
      </c>
      <c r="B35" s="4" t="s">
        <v>47</v>
      </c>
      <c r="C35" s="4" t="s">
        <v>47</v>
      </c>
      <c r="D35" s="4" t="s">
        <v>147</v>
      </c>
      <c r="E35" s="4"/>
      <c r="F35" s="5" t="s">
        <v>148</v>
      </c>
      <c r="G35" s="4" t="s">
        <v>149</v>
      </c>
      <c r="H35" s="4" t="s">
        <v>56</v>
      </c>
      <c r="I35" s="4" t="s">
        <v>57</v>
      </c>
      <c r="J35" s="4" t="s">
        <v>96</v>
      </c>
      <c r="K35" s="6">
        <v>312</v>
      </c>
      <c r="L35" s="4" t="s">
        <v>47</v>
      </c>
      <c r="M35" s="6">
        <v>500</v>
      </c>
      <c r="N35" s="4" t="s">
        <v>150</v>
      </c>
      <c r="O35" s="7">
        <v>16</v>
      </c>
      <c r="P35" s="7">
        <v>16</v>
      </c>
      <c r="Q35" s="7">
        <v>1.5</v>
      </c>
      <c r="R35" s="8">
        <v>3.8400000000000001E-4</v>
      </c>
      <c r="S35" s="7">
        <v>0.222</v>
      </c>
      <c r="T35" s="6">
        <v>48</v>
      </c>
      <c r="U35" s="6">
        <v>48</v>
      </c>
      <c r="V35" s="4" t="s">
        <v>48</v>
      </c>
      <c r="W35" s="4" t="s">
        <v>53</v>
      </c>
      <c r="X35" s="4" t="s">
        <v>151</v>
      </c>
      <c r="Y35" s="4" t="s">
        <v>152</v>
      </c>
      <c r="Z35" s="6">
        <v>1</v>
      </c>
      <c r="AA35" s="4" t="s">
        <v>50</v>
      </c>
      <c r="AB35" s="4" t="s">
        <v>55</v>
      </c>
      <c r="AC35" s="9">
        <v>770</v>
      </c>
      <c r="AD35" s="9">
        <v>1090</v>
      </c>
      <c r="AE35" s="18">
        <v>70</v>
      </c>
      <c r="AF35" s="9">
        <v>680</v>
      </c>
      <c r="AG35" s="4" t="s">
        <v>2</v>
      </c>
      <c r="AH35" s="11">
        <f t="shared" si="4"/>
        <v>35</v>
      </c>
      <c r="AI35" s="9">
        <f t="shared" si="5"/>
        <v>204</v>
      </c>
      <c r="AJ35" s="9">
        <v>566.66999999999996</v>
      </c>
      <c r="AK35" s="9">
        <f t="shared" si="6"/>
        <v>170</v>
      </c>
      <c r="AL35" s="4"/>
      <c r="AM35" s="11">
        <f t="shared" si="7"/>
        <v>0</v>
      </c>
      <c r="AN35" s="4" t="s">
        <v>51</v>
      </c>
    </row>
    <row r="36" spans="1:40" s="12" customFormat="1" ht="51.95" customHeight="1" x14ac:dyDescent="0.2">
      <c r="A36" s="14" t="s">
        <v>153</v>
      </c>
      <c r="B36" s="4" t="s">
        <v>47</v>
      </c>
      <c r="C36" s="4" t="s">
        <v>47</v>
      </c>
      <c r="D36" s="4" t="s">
        <v>154</v>
      </c>
      <c r="E36" s="4"/>
      <c r="F36" s="5" t="s">
        <v>155</v>
      </c>
      <c r="G36" s="4" t="s">
        <v>156</v>
      </c>
      <c r="H36" s="4" t="s">
        <v>56</v>
      </c>
      <c r="I36" s="4" t="s">
        <v>57</v>
      </c>
      <c r="J36" s="4" t="s">
        <v>96</v>
      </c>
      <c r="K36" s="6">
        <v>1326.1066666666666</v>
      </c>
      <c r="L36" s="4" t="s">
        <v>47</v>
      </c>
      <c r="M36" s="6">
        <v>500</v>
      </c>
      <c r="N36" s="4" t="s">
        <v>157</v>
      </c>
      <c r="O36" s="7">
        <v>16</v>
      </c>
      <c r="P36" s="7">
        <v>16</v>
      </c>
      <c r="Q36" s="7">
        <v>1.5</v>
      </c>
      <c r="R36" s="8">
        <v>3.8400000000000001E-4</v>
      </c>
      <c r="S36" s="7">
        <v>0.219</v>
      </c>
      <c r="T36" s="6">
        <v>48</v>
      </c>
      <c r="U36" s="6">
        <v>48</v>
      </c>
      <c r="V36" s="4" t="s">
        <v>48</v>
      </c>
      <c r="W36" s="4" t="s">
        <v>53</v>
      </c>
      <c r="X36" s="4" t="s">
        <v>158</v>
      </c>
      <c r="Y36" s="4" t="s">
        <v>159</v>
      </c>
      <c r="Z36" s="6">
        <v>1</v>
      </c>
      <c r="AA36" s="4" t="s">
        <v>50</v>
      </c>
      <c r="AB36" s="4" t="s">
        <v>54</v>
      </c>
      <c r="AC36" s="9">
        <v>650</v>
      </c>
      <c r="AD36" s="9">
        <v>1070</v>
      </c>
      <c r="AE36" s="18">
        <v>80</v>
      </c>
      <c r="AF36" s="9">
        <v>709</v>
      </c>
      <c r="AG36" s="4" t="s">
        <v>2</v>
      </c>
      <c r="AH36" s="11">
        <f t="shared" si="4"/>
        <v>35</v>
      </c>
      <c r="AI36" s="9">
        <f t="shared" si="5"/>
        <v>141.80000000000001</v>
      </c>
      <c r="AJ36" s="9">
        <v>590.83000000000004</v>
      </c>
      <c r="AK36" s="9">
        <f t="shared" si="6"/>
        <v>118.17</v>
      </c>
      <c r="AL36" s="4"/>
      <c r="AM36" s="11">
        <f t="shared" si="7"/>
        <v>0</v>
      </c>
      <c r="AN36" s="4" t="s">
        <v>47</v>
      </c>
    </row>
    <row r="37" spans="1:40" s="12" customFormat="1" ht="51.95" customHeight="1" x14ac:dyDescent="0.2">
      <c r="A37" s="14" t="s">
        <v>160</v>
      </c>
      <c r="B37" s="4" t="s">
        <v>47</v>
      </c>
      <c r="C37" s="4" t="s">
        <v>47</v>
      </c>
      <c r="D37" s="4" t="s">
        <v>161</v>
      </c>
      <c r="E37" s="4"/>
      <c r="F37" s="5" t="s">
        <v>162</v>
      </c>
      <c r="G37" s="4" t="s">
        <v>163</v>
      </c>
      <c r="H37" s="4" t="s">
        <v>56</v>
      </c>
      <c r="I37" s="4" t="s">
        <v>57</v>
      </c>
      <c r="J37" s="4" t="s">
        <v>96</v>
      </c>
      <c r="K37" s="6">
        <v>174</v>
      </c>
      <c r="L37" s="4" t="s">
        <v>47</v>
      </c>
      <c r="M37" s="6">
        <v>500</v>
      </c>
      <c r="N37" s="4" t="s">
        <v>164</v>
      </c>
      <c r="O37" s="7">
        <v>6</v>
      </c>
      <c r="P37" s="7">
        <v>2</v>
      </c>
      <c r="Q37" s="7">
        <v>6</v>
      </c>
      <c r="R37" s="8">
        <v>7.2000000000000002E-5</v>
      </c>
      <c r="S37" s="7">
        <v>0.20799999999999999</v>
      </c>
      <c r="T37" s="6">
        <v>48</v>
      </c>
      <c r="U37" s="6">
        <v>48</v>
      </c>
      <c r="V37" s="4" t="s">
        <v>48</v>
      </c>
      <c r="W37" s="4" t="s">
        <v>53</v>
      </c>
      <c r="X37" s="4" t="s">
        <v>165</v>
      </c>
      <c r="Y37" s="4" t="s">
        <v>166</v>
      </c>
      <c r="Z37" s="4"/>
      <c r="AA37" s="4" t="s">
        <v>50</v>
      </c>
      <c r="AB37" s="4" t="s">
        <v>54</v>
      </c>
      <c r="AC37" s="9">
        <v>630</v>
      </c>
      <c r="AD37" s="9">
        <v>1020</v>
      </c>
      <c r="AE37" s="18">
        <v>80</v>
      </c>
      <c r="AF37" s="9">
        <v>675</v>
      </c>
      <c r="AG37" s="4" t="s">
        <v>2</v>
      </c>
      <c r="AH37" s="11">
        <f t="shared" si="4"/>
        <v>35</v>
      </c>
      <c r="AI37" s="9">
        <f t="shared" si="5"/>
        <v>135</v>
      </c>
      <c r="AJ37" s="9">
        <v>562.5</v>
      </c>
      <c r="AK37" s="9">
        <f t="shared" si="6"/>
        <v>112.5</v>
      </c>
      <c r="AL37" s="4"/>
      <c r="AM37" s="11">
        <f t="shared" si="7"/>
        <v>0</v>
      </c>
      <c r="AN37" s="4" t="s">
        <v>47</v>
      </c>
    </row>
    <row r="38" spans="1:40" s="12" customFormat="1" ht="51.95" customHeight="1" x14ac:dyDescent="0.2">
      <c r="A38" s="14" t="s">
        <v>167</v>
      </c>
      <c r="B38" s="4" t="s">
        <v>47</v>
      </c>
      <c r="C38" s="4" t="s">
        <v>47</v>
      </c>
      <c r="D38" s="4" t="s">
        <v>168</v>
      </c>
      <c r="E38" s="4"/>
      <c r="F38" s="5" t="s">
        <v>169</v>
      </c>
      <c r="G38" s="4" t="s">
        <v>170</v>
      </c>
      <c r="H38" s="4" t="s">
        <v>56</v>
      </c>
      <c r="I38" s="4" t="s">
        <v>57</v>
      </c>
      <c r="J38" s="4" t="s">
        <v>96</v>
      </c>
      <c r="K38" s="6">
        <v>1275</v>
      </c>
      <c r="L38" s="4" t="s">
        <v>47</v>
      </c>
      <c r="M38" s="6">
        <v>500</v>
      </c>
      <c r="N38" s="4" t="s">
        <v>171</v>
      </c>
      <c r="O38" s="7">
        <v>16</v>
      </c>
      <c r="P38" s="7">
        <v>16</v>
      </c>
      <c r="Q38" s="7">
        <v>1.5</v>
      </c>
      <c r="R38" s="8">
        <v>3.8400000000000001E-4</v>
      </c>
      <c r="S38" s="7">
        <v>0.23300000000000001</v>
      </c>
      <c r="T38" s="6">
        <v>48</v>
      </c>
      <c r="U38" s="6">
        <v>48</v>
      </c>
      <c r="V38" s="4" t="s">
        <v>48</v>
      </c>
      <c r="W38" s="4" t="s">
        <v>53</v>
      </c>
      <c r="X38" s="4" t="s">
        <v>172</v>
      </c>
      <c r="Y38" s="4" t="s">
        <v>173</v>
      </c>
      <c r="Z38" s="6">
        <v>1</v>
      </c>
      <c r="AA38" s="4" t="s">
        <v>50</v>
      </c>
      <c r="AB38" s="4" t="s">
        <v>54</v>
      </c>
      <c r="AC38" s="9">
        <v>560</v>
      </c>
      <c r="AD38" s="9">
        <v>860</v>
      </c>
      <c r="AE38" s="18">
        <v>80</v>
      </c>
      <c r="AF38" s="9">
        <v>572</v>
      </c>
      <c r="AG38" s="4" t="s">
        <v>2</v>
      </c>
      <c r="AH38" s="11">
        <f t="shared" si="4"/>
        <v>35</v>
      </c>
      <c r="AI38" s="9">
        <f t="shared" si="5"/>
        <v>114.4</v>
      </c>
      <c r="AJ38" s="9">
        <v>476.67</v>
      </c>
      <c r="AK38" s="9">
        <f t="shared" si="6"/>
        <v>95.33</v>
      </c>
      <c r="AL38" s="4"/>
      <c r="AM38" s="11">
        <f t="shared" si="7"/>
        <v>0</v>
      </c>
      <c r="AN38" s="4" t="s">
        <v>47</v>
      </c>
    </row>
    <row r="39" spans="1:40" s="12" customFormat="1" ht="51.95" customHeight="1" x14ac:dyDescent="0.2">
      <c r="A39" s="14" t="s">
        <v>209</v>
      </c>
      <c r="B39" s="4" t="s">
        <v>47</v>
      </c>
      <c r="C39" s="4" t="s">
        <v>47</v>
      </c>
      <c r="D39" s="4" t="s">
        <v>210</v>
      </c>
      <c r="E39" s="4"/>
      <c r="F39" s="5" t="s">
        <v>211</v>
      </c>
      <c r="G39" s="4" t="s">
        <v>212</v>
      </c>
      <c r="H39" s="4" t="s">
        <v>56</v>
      </c>
      <c r="I39" s="4" t="s">
        <v>57</v>
      </c>
      <c r="J39" s="4" t="s">
        <v>96</v>
      </c>
      <c r="K39" s="6">
        <v>1146.1399999999999</v>
      </c>
      <c r="L39" s="4" t="s">
        <v>47</v>
      </c>
      <c r="M39" s="6">
        <v>500</v>
      </c>
      <c r="N39" s="4" t="s">
        <v>213</v>
      </c>
      <c r="O39" s="7">
        <v>16</v>
      </c>
      <c r="P39" s="7">
        <v>16</v>
      </c>
      <c r="Q39" s="7">
        <v>1.5</v>
      </c>
      <c r="R39" s="8">
        <v>3.8400000000000001E-4</v>
      </c>
      <c r="S39" s="7">
        <v>0.218</v>
      </c>
      <c r="T39" s="6">
        <v>48</v>
      </c>
      <c r="U39" s="6">
        <v>48</v>
      </c>
      <c r="V39" s="4" t="s">
        <v>48</v>
      </c>
      <c r="W39" s="4" t="s">
        <v>53</v>
      </c>
      <c r="X39" s="4" t="s">
        <v>214</v>
      </c>
      <c r="Y39" s="4" t="s">
        <v>215</v>
      </c>
      <c r="Z39" s="6">
        <v>1</v>
      </c>
      <c r="AA39" s="4" t="s">
        <v>50</v>
      </c>
      <c r="AB39" s="4" t="s">
        <v>54</v>
      </c>
      <c r="AC39" s="9">
        <v>630</v>
      </c>
      <c r="AD39" s="9">
        <v>1040</v>
      </c>
      <c r="AE39" s="18">
        <v>80</v>
      </c>
      <c r="AF39" s="9">
        <v>690</v>
      </c>
      <c r="AG39" s="4" t="s">
        <v>2</v>
      </c>
      <c r="AH39" s="11">
        <f t="shared" si="4"/>
        <v>35</v>
      </c>
      <c r="AI39" s="9">
        <f t="shared" si="5"/>
        <v>138</v>
      </c>
      <c r="AJ39" s="9">
        <v>575</v>
      </c>
      <c r="AK39" s="9">
        <f t="shared" si="6"/>
        <v>115</v>
      </c>
      <c r="AL39" s="4"/>
      <c r="AM39" s="11">
        <f t="shared" si="7"/>
        <v>0</v>
      </c>
      <c r="AN39" s="4" t="s">
        <v>47</v>
      </c>
    </row>
    <row r="40" spans="1:40" s="12" customFormat="1" ht="51.95" customHeight="1" x14ac:dyDescent="0.2">
      <c r="A40" s="14" t="s">
        <v>216</v>
      </c>
      <c r="B40" s="4" t="s">
        <v>47</v>
      </c>
      <c r="C40" s="4" t="s">
        <v>47</v>
      </c>
      <c r="D40" s="4" t="s">
        <v>217</v>
      </c>
      <c r="E40" s="4"/>
      <c r="F40" s="5" t="s">
        <v>218</v>
      </c>
      <c r="G40" s="4" t="s">
        <v>219</v>
      </c>
      <c r="H40" s="4" t="s">
        <v>56</v>
      </c>
      <c r="I40" s="4" t="s">
        <v>57</v>
      </c>
      <c r="J40" s="4" t="s">
        <v>96</v>
      </c>
      <c r="K40" s="6">
        <v>346</v>
      </c>
      <c r="L40" s="4" t="s">
        <v>47</v>
      </c>
      <c r="M40" s="6">
        <v>500</v>
      </c>
      <c r="N40" s="4" t="s">
        <v>220</v>
      </c>
      <c r="O40" s="7">
        <v>16</v>
      </c>
      <c r="P40" s="7">
        <v>16</v>
      </c>
      <c r="Q40" s="7">
        <v>2</v>
      </c>
      <c r="R40" s="8">
        <v>5.1199999999999998E-4</v>
      </c>
      <c r="S40" s="7">
        <v>0.21299999999999999</v>
      </c>
      <c r="T40" s="6">
        <v>48</v>
      </c>
      <c r="U40" s="6">
        <v>48</v>
      </c>
      <c r="V40" s="4" t="s">
        <v>48</v>
      </c>
      <c r="W40" s="4" t="s">
        <v>53</v>
      </c>
      <c r="X40" s="4" t="s">
        <v>221</v>
      </c>
      <c r="Y40" s="4" t="s">
        <v>222</v>
      </c>
      <c r="Z40" s="6">
        <v>1</v>
      </c>
      <c r="AA40" s="4" t="s">
        <v>50</v>
      </c>
      <c r="AB40" s="4" t="s">
        <v>55</v>
      </c>
      <c r="AC40" s="9">
        <v>900</v>
      </c>
      <c r="AD40" s="9">
        <v>1280</v>
      </c>
      <c r="AE40" s="18">
        <v>70</v>
      </c>
      <c r="AF40" s="9">
        <v>815</v>
      </c>
      <c r="AG40" s="4" t="s">
        <v>2</v>
      </c>
      <c r="AH40" s="11">
        <f t="shared" si="4"/>
        <v>35</v>
      </c>
      <c r="AI40" s="9">
        <f t="shared" si="5"/>
        <v>244.5</v>
      </c>
      <c r="AJ40" s="9">
        <v>679.17</v>
      </c>
      <c r="AK40" s="9">
        <f t="shared" si="6"/>
        <v>203.75</v>
      </c>
      <c r="AL40" s="4"/>
      <c r="AM40" s="11">
        <f t="shared" si="7"/>
        <v>0</v>
      </c>
      <c r="AN40" s="4" t="s">
        <v>47</v>
      </c>
    </row>
    <row r="41" spans="1:40" s="12" customFormat="1" ht="51.95" customHeight="1" x14ac:dyDescent="0.2">
      <c r="A41" s="14" t="s">
        <v>223</v>
      </c>
      <c r="B41" s="4" t="s">
        <v>47</v>
      </c>
      <c r="C41" s="4" t="s">
        <v>47</v>
      </c>
      <c r="D41" s="4" t="s">
        <v>224</v>
      </c>
      <c r="E41" s="4"/>
      <c r="F41" s="5" t="s">
        <v>225</v>
      </c>
      <c r="G41" s="4" t="s">
        <v>226</v>
      </c>
      <c r="H41" s="4" t="s">
        <v>56</v>
      </c>
      <c r="I41" s="4" t="s">
        <v>57</v>
      </c>
      <c r="J41" s="4" t="s">
        <v>96</v>
      </c>
      <c r="K41" s="6">
        <v>280</v>
      </c>
      <c r="L41" s="4" t="s">
        <v>47</v>
      </c>
      <c r="M41" s="6">
        <v>500</v>
      </c>
      <c r="N41" s="4" t="s">
        <v>227</v>
      </c>
      <c r="O41" s="7">
        <v>16</v>
      </c>
      <c r="P41" s="7">
        <v>16</v>
      </c>
      <c r="Q41" s="7">
        <v>1.5</v>
      </c>
      <c r="R41" s="8">
        <v>3.8400000000000001E-4</v>
      </c>
      <c r="S41" s="7">
        <v>0.151</v>
      </c>
      <c r="T41" s="6">
        <v>51</v>
      </c>
      <c r="U41" s="6">
        <v>51</v>
      </c>
      <c r="V41" s="4" t="s">
        <v>48</v>
      </c>
      <c r="W41" s="4" t="s">
        <v>53</v>
      </c>
      <c r="X41" s="4" t="s">
        <v>228</v>
      </c>
      <c r="Y41" s="4" t="s">
        <v>229</v>
      </c>
      <c r="Z41" s="6">
        <v>1</v>
      </c>
      <c r="AA41" s="4" t="s">
        <v>50</v>
      </c>
      <c r="AB41" s="4" t="s">
        <v>55</v>
      </c>
      <c r="AC41" s="9">
        <v>730</v>
      </c>
      <c r="AD41" s="9">
        <v>1040</v>
      </c>
      <c r="AE41" s="18">
        <v>70</v>
      </c>
      <c r="AF41" s="9">
        <v>633</v>
      </c>
      <c r="AG41" s="4" t="s">
        <v>2</v>
      </c>
      <c r="AH41" s="11">
        <f t="shared" si="4"/>
        <v>35</v>
      </c>
      <c r="AI41" s="9">
        <f t="shared" si="5"/>
        <v>189.9</v>
      </c>
      <c r="AJ41" s="9">
        <v>527.5</v>
      </c>
      <c r="AK41" s="9">
        <f t="shared" si="6"/>
        <v>158.25</v>
      </c>
      <c r="AL41" s="4"/>
      <c r="AM41" s="11">
        <f t="shared" si="7"/>
        <v>0</v>
      </c>
      <c r="AN41" s="4" t="s">
        <v>47</v>
      </c>
    </row>
    <row r="42" spans="1:40" s="12" customFormat="1" ht="51.95" customHeight="1" x14ac:dyDescent="0.2">
      <c r="A42" s="14" t="s">
        <v>232</v>
      </c>
      <c r="B42" s="4" t="s">
        <v>47</v>
      </c>
      <c r="C42" s="4" t="s">
        <v>47</v>
      </c>
      <c r="D42" s="4" t="s">
        <v>230</v>
      </c>
      <c r="E42" s="4"/>
      <c r="F42" s="5" t="s">
        <v>233</v>
      </c>
      <c r="G42" s="4" t="s">
        <v>234</v>
      </c>
      <c r="H42" s="4" t="s">
        <v>56</v>
      </c>
      <c r="I42" s="4" t="s">
        <v>57</v>
      </c>
      <c r="J42" s="4" t="s">
        <v>96</v>
      </c>
      <c r="K42" s="6">
        <v>535</v>
      </c>
      <c r="L42" s="4" t="s">
        <v>47</v>
      </c>
      <c r="M42" s="6">
        <v>500</v>
      </c>
      <c r="N42" s="4" t="s">
        <v>231</v>
      </c>
      <c r="O42" s="7">
        <v>16</v>
      </c>
      <c r="P42" s="7">
        <v>1</v>
      </c>
      <c r="Q42" s="7">
        <v>16</v>
      </c>
      <c r="R42" s="8">
        <v>2.5599999999999999E-4</v>
      </c>
      <c r="S42" s="7">
        <v>0.23499999999999999</v>
      </c>
      <c r="T42" s="6">
        <v>48</v>
      </c>
      <c r="U42" s="6">
        <v>48</v>
      </c>
      <c r="V42" s="4" t="s">
        <v>48</v>
      </c>
      <c r="W42" s="4" t="s">
        <v>53</v>
      </c>
      <c r="X42" s="4" t="s">
        <v>235</v>
      </c>
      <c r="Y42" s="4" t="s">
        <v>236</v>
      </c>
      <c r="Z42" s="6">
        <v>1</v>
      </c>
      <c r="AA42" s="4" t="s">
        <v>50</v>
      </c>
      <c r="AB42" s="4"/>
      <c r="AC42" s="9">
        <v>1120</v>
      </c>
      <c r="AD42" s="9">
        <v>1600</v>
      </c>
      <c r="AE42" s="19">
        <v>60</v>
      </c>
      <c r="AF42" s="9">
        <v>708</v>
      </c>
      <c r="AG42" s="4" t="s">
        <v>2</v>
      </c>
      <c r="AH42" s="11">
        <f t="shared" si="4"/>
        <v>35</v>
      </c>
      <c r="AI42" s="9">
        <f t="shared" si="5"/>
        <v>283.2</v>
      </c>
      <c r="AJ42" s="9">
        <v>590</v>
      </c>
      <c r="AK42" s="9">
        <f t="shared" si="6"/>
        <v>236</v>
      </c>
      <c r="AL42" s="4"/>
      <c r="AM42" s="11">
        <f t="shared" si="7"/>
        <v>0</v>
      </c>
      <c r="AN42" s="4" t="s">
        <v>47</v>
      </c>
    </row>
    <row r="43" spans="1:40" s="12" customFormat="1" ht="51.95" customHeight="1" x14ac:dyDescent="0.2">
      <c r="A43" s="14" t="s">
        <v>237</v>
      </c>
      <c r="B43" s="4" t="s">
        <v>47</v>
      </c>
      <c r="C43" s="4" t="s">
        <v>47</v>
      </c>
      <c r="D43" s="4" t="s">
        <v>238</v>
      </c>
      <c r="E43" s="4"/>
      <c r="F43" s="5" t="s">
        <v>239</v>
      </c>
      <c r="G43" s="4" t="s">
        <v>240</v>
      </c>
      <c r="H43" s="4" t="s">
        <v>56</v>
      </c>
      <c r="I43" s="4" t="s">
        <v>57</v>
      </c>
      <c r="J43" s="4" t="s">
        <v>96</v>
      </c>
      <c r="K43" s="6">
        <v>914</v>
      </c>
      <c r="L43" s="4" t="s">
        <v>47</v>
      </c>
      <c r="M43" s="6">
        <v>500</v>
      </c>
      <c r="N43" s="4" t="s">
        <v>241</v>
      </c>
      <c r="O43" s="7">
        <v>16</v>
      </c>
      <c r="P43" s="7">
        <v>16</v>
      </c>
      <c r="Q43" s="7">
        <v>2.2000000000000002</v>
      </c>
      <c r="R43" s="8">
        <v>5.6300000000000002E-4</v>
      </c>
      <c r="S43" s="7">
        <v>0.221</v>
      </c>
      <c r="T43" s="6">
        <v>48</v>
      </c>
      <c r="U43" s="6">
        <v>48</v>
      </c>
      <c r="V43" s="4" t="s">
        <v>48</v>
      </c>
      <c r="W43" s="4" t="s">
        <v>53</v>
      </c>
      <c r="X43" s="4" t="s">
        <v>242</v>
      </c>
      <c r="Y43" s="4" t="s">
        <v>243</v>
      </c>
      <c r="Z43" s="6">
        <v>1</v>
      </c>
      <c r="AA43" s="4" t="s">
        <v>50</v>
      </c>
      <c r="AB43" s="4" t="s">
        <v>54</v>
      </c>
      <c r="AC43" s="9">
        <v>800</v>
      </c>
      <c r="AD43" s="9">
        <v>1390</v>
      </c>
      <c r="AE43" s="18">
        <v>80</v>
      </c>
      <c r="AF43" s="9">
        <v>921</v>
      </c>
      <c r="AG43" s="4" t="s">
        <v>2</v>
      </c>
      <c r="AH43" s="11">
        <f t="shared" si="4"/>
        <v>35</v>
      </c>
      <c r="AI43" s="9">
        <f t="shared" si="5"/>
        <v>184.2</v>
      </c>
      <c r="AJ43" s="9">
        <v>767.5</v>
      </c>
      <c r="AK43" s="9">
        <f t="shared" si="6"/>
        <v>153.5</v>
      </c>
      <c r="AL43" s="4"/>
      <c r="AM43" s="11">
        <f t="shared" si="7"/>
        <v>0</v>
      </c>
      <c r="AN43" s="4" t="s">
        <v>47</v>
      </c>
    </row>
    <row r="44" spans="1:40" s="12" customFormat="1" ht="51.95" customHeight="1" x14ac:dyDescent="0.2">
      <c r="A44" s="14" t="s">
        <v>244</v>
      </c>
      <c r="B44" s="4" t="s">
        <v>47</v>
      </c>
      <c r="C44" s="4" t="s">
        <v>47</v>
      </c>
      <c r="D44" s="4" t="s">
        <v>245</v>
      </c>
      <c r="E44" s="4"/>
      <c r="F44" s="5" t="s">
        <v>246</v>
      </c>
      <c r="G44" s="4" t="s">
        <v>247</v>
      </c>
      <c r="H44" s="4" t="s">
        <v>56</v>
      </c>
      <c r="I44" s="4" t="s">
        <v>57</v>
      </c>
      <c r="J44" s="4" t="s">
        <v>96</v>
      </c>
      <c r="K44" s="6">
        <v>936.4666666666667</v>
      </c>
      <c r="L44" s="4" t="s">
        <v>47</v>
      </c>
      <c r="M44" s="6">
        <v>500</v>
      </c>
      <c r="N44" s="4" t="s">
        <v>248</v>
      </c>
      <c r="O44" s="7">
        <v>16</v>
      </c>
      <c r="P44" s="7">
        <v>16</v>
      </c>
      <c r="Q44" s="7">
        <v>1.5</v>
      </c>
      <c r="R44" s="8">
        <v>3.8400000000000001E-4</v>
      </c>
      <c r="S44" s="7">
        <v>0.219</v>
      </c>
      <c r="T44" s="6">
        <v>60</v>
      </c>
      <c r="U44" s="6">
        <v>60</v>
      </c>
      <c r="V44" s="4" t="s">
        <v>48</v>
      </c>
      <c r="W44" s="4" t="s">
        <v>53</v>
      </c>
      <c r="X44" s="4" t="s">
        <v>249</v>
      </c>
      <c r="Y44" s="4" t="s">
        <v>250</v>
      </c>
      <c r="Z44" s="6">
        <v>1</v>
      </c>
      <c r="AA44" s="4" t="s">
        <v>50</v>
      </c>
      <c r="AB44" s="4" t="s">
        <v>54</v>
      </c>
      <c r="AC44" s="9">
        <v>630</v>
      </c>
      <c r="AD44" s="9">
        <v>1030</v>
      </c>
      <c r="AE44" s="18">
        <v>80</v>
      </c>
      <c r="AF44" s="9">
        <v>686</v>
      </c>
      <c r="AG44" s="4" t="s">
        <v>2</v>
      </c>
      <c r="AH44" s="11">
        <f t="shared" si="4"/>
        <v>35</v>
      </c>
      <c r="AI44" s="9">
        <f t="shared" si="5"/>
        <v>137.19999999999999</v>
      </c>
      <c r="AJ44" s="9">
        <v>571.66999999999996</v>
      </c>
      <c r="AK44" s="9">
        <f t="shared" si="6"/>
        <v>114.33</v>
      </c>
      <c r="AL44" s="4"/>
      <c r="AM44" s="11">
        <f t="shared" si="7"/>
        <v>0</v>
      </c>
      <c r="AN44" s="4" t="s">
        <v>47</v>
      </c>
    </row>
    <row r="45" spans="1:40" s="12" customFormat="1" ht="51.95" customHeight="1" x14ac:dyDescent="0.2">
      <c r="A45" s="14" t="s">
        <v>252</v>
      </c>
      <c r="B45" s="4" t="s">
        <v>47</v>
      </c>
      <c r="C45" s="4" t="s">
        <v>47</v>
      </c>
      <c r="D45" s="4" t="s">
        <v>253</v>
      </c>
      <c r="E45" s="4"/>
      <c r="F45" s="5" t="s">
        <v>254</v>
      </c>
      <c r="G45" s="4" t="s">
        <v>255</v>
      </c>
      <c r="H45" s="4" t="s">
        <v>56</v>
      </c>
      <c r="I45" s="4" t="s">
        <v>57</v>
      </c>
      <c r="J45" s="4" t="s">
        <v>96</v>
      </c>
      <c r="K45" s="6">
        <v>606.76666666666665</v>
      </c>
      <c r="L45" s="4" t="s">
        <v>47</v>
      </c>
      <c r="M45" s="6">
        <v>500</v>
      </c>
      <c r="N45" s="4" t="s">
        <v>251</v>
      </c>
      <c r="O45" s="7">
        <v>16</v>
      </c>
      <c r="P45" s="7">
        <v>1</v>
      </c>
      <c r="Q45" s="7">
        <v>16</v>
      </c>
      <c r="R45" s="8">
        <v>2.5599999999999999E-4</v>
      </c>
      <c r="S45" s="7">
        <v>0.23799999999999999</v>
      </c>
      <c r="T45" s="6">
        <v>48</v>
      </c>
      <c r="U45" s="6">
        <v>48</v>
      </c>
      <c r="V45" s="4" t="s">
        <v>48</v>
      </c>
      <c r="W45" s="4" t="s">
        <v>53</v>
      </c>
      <c r="X45" s="4" t="s">
        <v>256</v>
      </c>
      <c r="Y45" s="4" t="s">
        <v>257</v>
      </c>
      <c r="Z45" s="6">
        <v>1</v>
      </c>
      <c r="AA45" s="4" t="s">
        <v>50</v>
      </c>
      <c r="AB45" s="4"/>
      <c r="AC45" s="9">
        <v>1120</v>
      </c>
      <c r="AD45" s="9">
        <v>1600</v>
      </c>
      <c r="AE45" s="19">
        <v>60</v>
      </c>
      <c r="AF45" s="9">
        <v>709</v>
      </c>
      <c r="AG45" s="4" t="s">
        <v>2</v>
      </c>
      <c r="AH45" s="11">
        <f t="shared" ref="AH45:AH49" si="8">IF(AG45=$D$10,$D$11,IF(AG45=$E$10,$E$11,IF(AG45=$F$10,$F$11,IF(AG45=$H$10,$H$11,IF(AG45=$I$10,$I$11,IF(AG45=$J$10,$J$11,IF(AG45=$K$10,$K$11,0)))))))</f>
        <v>35</v>
      </c>
      <c r="AI45" s="9">
        <f t="shared" ref="AI45:AI49" si="9">IF(AE45= "",AF45*(100 -AH45) / 100,AF45*(100 -AE45) / 100)</f>
        <v>283.60000000000002</v>
      </c>
      <c r="AJ45" s="9">
        <v>590.83000000000004</v>
      </c>
      <c r="AK45" s="9">
        <f t="shared" ref="AK45:AK49" si="10">ROUND(IF(AE45= "",AJ45*(100 -AH45) / 100,AJ45*(100 -AE45) / 100),2)</f>
        <v>236.33</v>
      </c>
      <c r="AL45" s="4"/>
      <c r="AM45" s="11">
        <f t="shared" ref="AM45:AM49" si="11">IF(AL45="",0,AI45*AL45)</f>
        <v>0</v>
      </c>
      <c r="AN45" s="4" t="s">
        <v>47</v>
      </c>
    </row>
    <row r="46" spans="1:40" s="12" customFormat="1" ht="51.95" customHeight="1" x14ac:dyDescent="0.2">
      <c r="A46" s="14" t="s">
        <v>75</v>
      </c>
      <c r="B46" s="4" t="s">
        <v>47</v>
      </c>
      <c r="C46" s="4" t="s">
        <v>47</v>
      </c>
      <c r="D46" s="4" t="s">
        <v>76</v>
      </c>
      <c r="E46" s="4"/>
      <c r="F46" s="5" t="s">
        <v>77</v>
      </c>
      <c r="G46" s="4" t="s">
        <v>78</v>
      </c>
      <c r="H46" s="4" t="s">
        <v>56</v>
      </c>
      <c r="I46" s="4" t="s">
        <v>57</v>
      </c>
      <c r="J46" s="4" t="s">
        <v>74</v>
      </c>
      <c r="K46" s="6">
        <v>721</v>
      </c>
      <c r="L46" s="4" t="s">
        <v>47</v>
      </c>
      <c r="M46" s="6">
        <v>500</v>
      </c>
      <c r="N46" s="4" t="s">
        <v>79</v>
      </c>
      <c r="O46" s="7">
        <v>24</v>
      </c>
      <c r="P46" s="7">
        <v>4</v>
      </c>
      <c r="Q46" s="7">
        <v>27</v>
      </c>
      <c r="R46" s="8">
        <v>2.5920000000000001E-3</v>
      </c>
      <c r="S46" s="7">
        <v>0.35499999999999998</v>
      </c>
      <c r="T46" s="6">
        <v>20</v>
      </c>
      <c r="U46" s="6">
        <v>20</v>
      </c>
      <c r="V46" s="4" t="s">
        <v>48</v>
      </c>
      <c r="W46" s="4" t="s">
        <v>53</v>
      </c>
      <c r="X46" s="4" t="s">
        <v>80</v>
      </c>
      <c r="Y46" s="4" t="s">
        <v>81</v>
      </c>
      <c r="Z46" s="6">
        <v>1</v>
      </c>
      <c r="AA46" s="4" t="s">
        <v>50</v>
      </c>
      <c r="AB46" s="4" t="s">
        <v>54</v>
      </c>
      <c r="AC46" s="9">
        <v>1040</v>
      </c>
      <c r="AD46" s="9">
        <v>1790</v>
      </c>
      <c r="AE46" s="18">
        <v>80</v>
      </c>
      <c r="AF46" s="10">
        <v>1187</v>
      </c>
      <c r="AG46" s="4" t="s">
        <v>2</v>
      </c>
      <c r="AH46" s="11">
        <f t="shared" si="8"/>
        <v>35</v>
      </c>
      <c r="AI46" s="9">
        <f t="shared" si="9"/>
        <v>237.4</v>
      </c>
      <c r="AJ46" s="9">
        <v>989.17</v>
      </c>
      <c r="AK46" s="9">
        <f t="shared" si="10"/>
        <v>197.83</v>
      </c>
      <c r="AL46" s="4"/>
      <c r="AM46" s="11">
        <f t="shared" si="11"/>
        <v>0</v>
      </c>
      <c r="AN46" s="4" t="s">
        <v>51</v>
      </c>
    </row>
    <row r="47" spans="1:40" s="12" customFormat="1" ht="51.95" customHeight="1" x14ac:dyDescent="0.2">
      <c r="A47" s="14" t="s">
        <v>203</v>
      </c>
      <c r="B47" s="4" t="s">
        <v>47</v>
      </c>
      <c r="C47" s="4" t="s">
        <v>47</v>
      </c>
      <c r="D47" s="4" t="s">
        <v>202</v>
      </c>
      <c r="E47" s="4"/>
      <c r="F47" s="5" t="s">
        <v>204</v>
      </c>
      <c r="G47" s="4" t="s">
        <v>205</v>
      </c>
      <c r="H47" s="4" t="s">
        <v>56</v>
      </c>
      <c r="I47" s="4" t="s">
        <v>57</v>
      </c>
      <c r="J47" s="4" t="s">
        <v>74</v>
      </c>
      <c r="K47" s="6">
        <v>476</v>
      </c>
      <c r="L47" s="4" t="s">
        <v>47</v>
      </c>
      <c r="M47" s="6">
        <v>500</v>
      </c>
      <c r="N47" s="4" t="s">
        <v>206</v>
      </c>
      <c r="O47" s="7">
        <v>19</v>
      </c>
      <c r="P47" s="7">
        <v>17</v>
      </c>
      <c r="Q47" s="7">
        <v>4</v>
      </c>
      <c r="R47" s="8">
        <v>1.292E-3</v>
      </c>
      <c r="S47" s="7">
        <v>0.19700000000000001</v>
      </c>
      <c r="T47" s="6">
        <v>48</v>
      </c>
      <c r="U47" s="6">
        <v>96</v>
      </c>
      <c r="V47" s="4" t="s">
        <v>48</v>
      </c>
      <c r="W47" s="4" t="s">
        <v>49</v>
      </c>
      <c r="X47" s="4" t="s">
        <v>207</v>
      </c>
      <c r="Y47" s="4" t="s">
        <v>208</v>
      </c>
      <c r="Z47" s="6">
        <v>1</v>
      </c>
      <c r="AA47" s="4" t="s">
        <v>50</v>
      </c>
      <c r="AB47" s="4" t="s">
        <v>54</v>
      </c>
      <c r="AC47" s="9">
        <v>480</v>
      </c>
      <c r="AD47" s="9">
        <v>890</v>
      </c>
      <c r="AE47" s="18">
        <v>80</v>
      </c>
      <c r="AF47" s="9">
        <v>589</v>
      </c>
      <c r="AG47" s="4" t="s">
        <v>2</v>
      </c>
      <c r="AH47" s="11">
        <f t="shared" si="8"/>
        <v>35</v>
      </c>
      <c r="AI47" s="9">
        <f t="shared" si="9"/>
        <v>117.8</v>
      </c>
      <c r="AJ47" s="9">
        <v>535.45000000000005</v>
      </c>
      <c r="AK47" s="9">
        <f t="shared" si="10"/>
        <v>107.09</v>
      </c>
      <c r="AL47" s="4"/>
      <c r="AM47" s="11">
        <f t="shared" si="11"/>
        <v>0</v>
      </c>
      <c r="AN47" s="4" t="s">
        <v>47</v>
      </c>
    </row>
    <row r="48" spans="1:40" s="12" customFormat="1" ht="51.95" customHeight="1" x14ac:dyDescent="0.2">
      <c r="A48" s="14" t="s">
        <v>264</v>
      </c>
      <c r="B48" s="4" t="s">
        <v>47</v>
      </c>
      <c r="C48" s="4" t="s">
        <v>47</v>
      </c>
      <c r="D48" s="4" t="s">
        <v>265</v>
      </c>
      <c r="E48" s="4"/>
      <c r="F48" s="5" t="s">
        <v>266</v>
      </c>
      <c r="G48" s="4" t="s">
        <v>267</v>
      </c>
      <c r="H48" s="4" t="s">
        <v>56</v>
      </c>
      <c r="I48" s="4" t="s">
        <v>57</v>
      </c>
      <c r="J48" s="4" t="s">
        <v>74</v>
      </c>
      <c r="K48" s="6">
        <v>383</v>
      </c>
      <c r="L48" s="4" t="s">
        <v>47</v>
      </c>
      <c r="M48" s="6">
        <v>500</v>
      </c>
      <c r="N48" s="4" t="s">
        <v>268</v>
      </c>
      <c r="O48" s="7">
        <v>22</v>
      </c>
      <c r="P48" s="7">
        <v>22</v>
      </c>
      <c r="Q48" s="7">
        <v>0.5</v>
      </c>
      <c r="R48" s="8">
        <v>2.42E-4</v>
      </c>
      <c r="S48" s="7">
        <v>8.7999999999999995E-2</v>
      </c>
      <c r="T48" s="6">
        <v>48</v>
      </c>
      <c r="U48" s="6">
        <v>48</v>
      </c>
      <c r="V48" s="4" t="s">
        <v>48</v>
      </c>
      <c r="W48" s="4" t="s">
        <v>53</v>
      </c>
      <c r="X48" s="4" t="s">
        <v>269</v>
      </c>
      <c r="Y48" s="4" t="s">
        <v>270</v>
      </c>
      <c r="Z48" s="6">
        <v>1</v>
      </c>
      <c r="AA48" s="4" t="s">
        <v>50</v>
      </c>
      <c r="AB48" s="4" t="s">
        <v>54</v>
      </c>
      <c r="AC48" s="9">
        <v>550</v>
      </c>
      <c r="AD48" s="9">
        <v>810</v>
      </c>
      <c r="AE48" s="18">
        <v>80</v>
      </c>
      <c r="AF48" s="9">
        <v>539</v>
      </c>
      <c r="AG48" s="4" t="s">
        <v>2</v>
      </c>
      <c r="AH48" s="11">
        <f t="shared" si="8"/>
        <v>35</v>
      </c>
      <c r="AI48" s="9">
        <f t="shared" si="9"/>
        <v>107.8</v>
      </c>
      <c r="AJ48" s="9">
        <v>449.17</v>
      </c>
      <c r="AK48" s="9">
        <f t="shared" si="10"/>
        <v>89.83</v>
      </c>
      <c r="AL48" s="4"/>
      <c r="AM48" s="11">
        <f t="shared" si="11"/>
        <v>0</v>
      </c>
      <c r="AN48" s="4" t="s">
        <v>47</v>
      </c>
    </row>
    <row r="49" spans="1:40" s="12" customFormat="1" ht="51.95" customHeight="1" x14ac:dyDescent="0.2">
      <c r="A49" s="14" t="s">
        <v>271</v>
      </c>
      <c r="B49" s="4" t="s">
        <v>47</v>
      </c>
      <c r="C49" s="4" t="s">
        <v>47</v>
      </c>
      <c r="D49" s="4" t="s">
        <v>272</v>
      </c>
      <c r="E49" s="4"/>
      <c r="F49" s="5" t="s">
        <v>273</v>
      </c>
      <c r="G49" s="4" t="s">
        <v>274</v>
      </c>
      <c r="H49" s="4" t="s">
        <v>56</v>
      </c>
      <c r="I49" s="4" t="s">
        <v>57</v>
      </c>
      <c r="J49" s="4" t="s">
        <v>275</v>
      </c>
      <c r="K49" s="6">
        <v>250.5</v>
      </c>
      <c r="L49" s="4" t="s">
        <v>47</v>
      </c>
      <c r="M49" s="6">
        <v>500</v>
      </c>
      <c r="N49" s="4" t="s">
        <v>276</v>
      </c>
      <c r="O49" s="7">
        <v>18.5</v>
      </c>
      <c r="P49" s="7">
        <v>16.5</v>
      </c>
      <c r="Q49" s="7">
        <v>2</v>
      </c>
      <c r="R49" s="8">
        <v>6.11E-4</v>
      </c>
      <c r="S49" s="7">
        <v>0.157</v>
      </c>
      <c r="T49" s="6">
        <v>28</v>
      </c>
      <c r="U49" s="6">
        <v>56</v>
      </c>
      <c r="V49" s="4" t="s">
        <v>48</v>
      </c>
      <c r="W49" s="4" t="s">
        <v>53</v>
      </c>
      <c r="X49" s="4" t="s">
        <v>277</v>
      </c>
      <c r="Y49" s="4" t="s">
        <v>278</v>
      </c>
      <c r="Z49" s="6">
        <v>1</v>
      </c>
      <c r="AA49" s="4" t="s">
        <v>50</v>
      </c>
      <c r="AB49" s="4" t="s">
        <v>55</v>
      </c>
      <c r="AC49" s="9">
        <v>750</v>
      </c>
      <c r="AD49" s="9">
        <v>1070</v>
      </c>
      <c r="AE49" s="18">
        <v>70</v>
      </c>
      <c r="AF49" s="9">
        <v>665</v>
      </c>
      <c r="AG49" s="4" t="s">
        <v>2</v>
      </c>
      <c r="AH49" s="11">
        <f t="shared" si="8"/>
        <v>35</v>
      </c>
      <c r="AI49" s="9">
        <f t="shared" si="9"/>
        <v>199.5</v>
      </c>
      <c r="AJ49" s="9">
        <v>554.16999999999996</v>
      </c>
      <c r="AK49" s="9">
        <f t="shared" si="10"/>
        <v>166.25</v>
      </c>
      <c r="AL49" s="4"/>
      <c r="AM49" s="11">
        <f t="shared" si="11"/>
        <v>0</v>
      </c>
      <c r="AN49" s="4" t="s">
        <v>51</v>
      </c>
    </row>
  </sheetData>
  <autoFilter ref="A12:AO49"/>
  <sortState ref="A14:AM3815">
    <sortCondition ref="H14:H3815"/>
    <sortCondition ref="I14:I3815"/>
    <sortCondition ref="J14:J3815"/>
  </sortState>
  <mergeCells count="41">
    <mergeCell ref="AI12:AI13"/>
    <mergeCell ref="AF12:AF13"/>
    <mergeCell ref="AJ12:AJ13"/>
    <mergeCell ref="AK12:AK13"/>
    <mergeCell ref="AL12:AL13"/>
    <mergeCell ref="AN12:AN13"/>
    <mergeCell ref="M12:M13"/>
    <mergeCell ref="N12:N13"/>
    <mergeCell ref="O12:O13"/>
    <mergeCell ref="AG12:AG13"/>
    <mergeCell ref="AH12:AH13"/>
    <mergeCell ref="P12:P13"/>
    <mergeCell ref="Q12:Q13"/>
    <mergeCell ref="R12:R13"/>
    <mergeCell ref="S12:S13"/>
    <mergeCell ref="T12:T13"/>
    <mergeCell ref="U12:U13"/>
    <mergeCell ref="V12:V13"/>
    <mergeCell ref="W12:W13"/>
    <mergeCell ref="X12:X13"/>
    <mergeCell ref="Y12:Y13"/>
    <mergeCell ref="Z12:Z13"/>
    <mergeCell ref="AE12:AE13"/>
    <mergeCell ref="AA12:AA13"/>
    <mergeCell ref="AB12:AB13"/>
    <mergeCell ref="AC12:AC13"/>
    <mergeCell ref="AD12:AD13"/>
    <mergeCell ref="F10:G10"/>
    <mergeCell ref="F11:G11"/>
    <mergeCell ref="A12:A13"/>
    <mergeCell ref="B12:B13"/>
    <mergeCell ref="C12:C13"/>
    <mergeCell ref="D12:D13"/>
    <mergeCell ref="E12:E13"/>
    <mergeCell ref="F12:F13"/>
    <mergeCell ref="G12:G13"/>
    <mergeCell ref="H12:H13"/>
    <mergeCell ref="I12:I13"/>
    <mergeCell ref="J12:J13"/>
    <mergeCell ref="K12:K13"/>
    <mergeCell ref="L12:L13"/>
  </mergeCells>
  <hyperlinks>
    <hyperlink ref="F23" r:id="rId1"/>
    <hyperlink ref="F27" r:id="rId2"/>
    <hyperlink ref="F46" r:id="rId3"/>
    <hyperlink ref="F24" r:id="rId4"/>
    <hyperlink ref="F25" r:id="rId5"/>
    <hyperlink ref="F28" r:id="rId6"/>
    <hyperlink ref="F29" r:id="rId7"/>
    <hyperlink ref="F30" r:id="rId8"/>
    <hyperlink ref="F31" r:id="rId9"/>
    <hyperlink ref="F32" r:id="rId10"/>
    <hyperlink ref="F33" r:id="rId11"/>
    <hyperlink ref="F34" r:id="rId12"/>
    <hyperlink ref="F35" r:id="rId13"/>
    <hyperlink ref="F36" r:id="rId14"/>
    <hyperlink ref="F37" r:id="rId15"/>
    <hyperlink ref="F38" r:id="rId16"/>
    <hyperlink ref="F14" r:id="rId17"/>
    <hyperlink ref="F15" r:id="rId18"/>
    <hyperlink ref="F16" r:id="rId19"/>
    <hyperlink ref="F17" r:id="rId20"/>
    <hyperlink ref="F47" r:id="rId21"/>
    <hyperlink ref="F39" r:id="rId22"/>
    <hyperlink ref="F40" r:id="rId23"/>
    <hyperlink ref="F41" r:id="rId24"/>
    <hyperlink ref="F42" r:id="rId25"/>
    <hyperlink ref="F43" r:id="rId26"/>
    <hyperlink ref="F44" r:id="rId27"/>
    <hyperlink ref="F45" r:id="rId28"/>
    <hyperlink ref="F22" r:id="rId29"/>
    <hyperlink ref="F48" r:id="rId30"/>
    <hyperlink ref="F49" r:id="rId31"/>
    <hyperlink ref="F18" r:id="rId32"/>
    <hyperlink ref="F19" r:id="rId33"/>
    <hyperlink ref="F20" r:id="rId34"/>
    <hyperlink ref="F21" r:id="rId35"/>
    <hyperlink ref="F26" r:id="rId36"/>
  </hyperlinks>
  <pageMargins left="0.39370078740157483" right="0.39370078740157483" top="0.39370078740157483" bottom="0.39370078740157483" header="0" footer="0"/>
  <pageSetup paperSize="9" fitToHeight="0" pageOrder="overThenDown" orientation="portrait" r:id="rId37"/>
  <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Панферова Нелли</dc:creator>
  <cp:lastModifiedBy>PC8004</cp:lastModifiedBy>
  <dcterms:created xsi:type="dcterms:W3CDTF">2025-11-07T06:22:26Z</dcterms:created>
  <dcterms:modified xsi:type="dcterms:W3CDTF">2025-11-07T14:48:15Z</dcterms:modified>
</cp:coreProperties>
</file>