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МАК-карты" sheetId="1" r:id="rId1"/>
  </sheets>
  <calcPr calcId="179021" refMode="R1C1"/>
</workbook>
</file>

<file path=xl/calcChain.xml><?xml version="1.0" encoding="utf-8"?>
<calcChain xmlns="http://schemas.openxmlformats.org/spreadsheetml/2006/main">
  <c r="J28" i="1" l="1"/>
  <c r="F28" i="1"/>
  <c r="I28" i="1"/>
  <c r="J17" i="1"/>
  <c r="J16" i="1"/>
  <c r="F17" i="1"/>
  <c r="I17" i="1" s="1"/>
  <c r="F16" i="1"/>
  <c r="I16" i="1" s="1"/>
  <c r="J63" i="1" l="1"/>
  <c r="F63" i="1"/>
  <c r="I63" i="1" s="1"/>
  <c r="F39" i="1" l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J42" i="1" l="1"/>
  <c r="I42" i="1"/>
  <c r="J49" i="1" l="1"/>
  <c r="I49" i="1"/>
  <c r="J48" i="1" l="1"/>
  <c r="I48" i="1"/>
  <c r="J62" i="1"/>
  <c r="I62" i="1"/>
  <c r="E65" i="1" l="1"/>
  <c r="H65" i="1"/>
  <c r="J61" i="1"/>
  <c r="I61" i="1"/>
  <c r="J20" i="1" l="1"/>
  <c r="F20" i="1"/>
  <c r="I20" i="1" s="1"/>
  <c r="J15" i="1" l="1"/>
  <c r="F15" i="1"/>
  <c r="I15" i="1" s="1"/>
  <c r="J21" i="1" l="1"/>
  <c r="F21" i="1"/>
  <c r="I21" i="1" s="1"/>
  <c r="J11" i="1" l="1"/>
  <c r="J10" i="1"/>
  <c r="F11" i="1"/>
  <c r="I11" i="1" s="1"/>
  <c r="F10" i="1"/>
  <c r="I10" i="1" s="1"/>
  <c r="J22" i="1" l="1"/>
  <c r="F22" i="1"/>
  <c r="I22" i="1" s="1"/>
  <c r="J64" i="1"/>
  <c r="I64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7" i="1"/>
  <c r="I47" i="1"/>
  <c r="J46" i="1"/>
  <c r="I46" i="1"/>
  <c r="J45" i="1"/>
  <c r="I45" i="1"/>
  <c r="J44" i="1"/>
  <c r="I44" i="1"/>
  <c r="J43" i="1"/>
  <c r="I43" i="1"/>
  <c r="J41" i="1"/>
  <c r="I41" i="1"/>
  <c r="J40" i="1"/>
  <c r="I40" i="1"/>
  <c r="J39" i="1"/>
  <c r="I39" i="1"/>
  <c r="J38" i="1"/>
  <c r="F38" i="1"/>
  <c r="I38" i="1" s="1"/>
  <c r="J37" i="1"/>
  <c r="F37" i="1"/>
  <c r="I37" i="1" s="1"/>
  <c r="J36" i="1"/>
  <c r="F36" i="1"/>
  <c r="I36" i="1" s="1"/>
  <c r="J35" i="1"/>
  <c r="F35" i="1"/>
  <c r="I35" i="1" s="1"/>
  <c r="J34" i="1"/>
  <c r="F34" i="1"/>
  <c r="I34" i="1" s="1"/>
  <c r="J33" i="1"/>
  <c r="F33" i="1"/>
  <c r="I33" i="1" s="1"/>
  <c r="J32" i="1"/>
  <c r="F32" i="1"/>
  <c r="I32" i="1" s="1"/>
  <c r="J31" i="1"/>
  <c r="F31" i="1"/>
  <c r="I31" i="1" s="1"/>
  <c r="J30" i="1"/>
  <c r="F30" i="1"/>
  <c r="I30" i="1" s="1"/>
  <c r="J29" i="1"/>
  <c r="F29" i="1"/>
  <c r="I29" i="1" s="1"/>
  <c r="J27" i="1"/>
  <c r="F27" i="1"/>
  <c r="I27" i="1" s="1"/>
  <c r="J26" i="1"/>
  <c r="F26" i="1"/>
  <c r="I26" i="1" s="1"/>
  <c r="J25" i="1"/>
  <c r="F25" i="1"/>
  <c r="I25" i="1" s="1"/>
  <c r="J24" i="1"/>
  <c r="F24" i="1"/>
  <c r="I24" i="1" s="1"/>
  <c r="J23" i="1"/>
  <c r="F23" i="1"/>
  <c r="I23" i="1" s="1"/>
  <c r="J19" i="1"/>
  <c r="F19" i="1"/>
  <c r="I19" i="1" s="1"/>
  <c r="J18" i="1"/>
  <c r="F18" i="1"/>
  <c r="I18" i="1" s="1"/>
  <c r="J14" i="1"/>
  <c r="F14" i="1"/>
  <c r="I14" i="1" s="1"/>
  <c r="J13" i="1"/>
  <c r="F13" i="1"/>
  <c r="I13" i="1" s="1"/>
  <c r="J12" i="1"/>
  <c r="F12" i="1"/>
  <c r="I12" i="1" s="1"/>
  <c r="J9" i="1"/>
  <c r="F9" i="1"/>
  <c r="I9" i="1" s="1"/>
  <c r="J8" i="1"/>
  <c r="F8" i="1"/>
  <c r="I8" i="1" s="1"/>
  <c r="J7" i="1"/>
  <c r="F7" i="1"/>
  <c r="I7" i="1" s="1"/>
  <c r="J6" i="1"/>
  <c r="F6" i="1"/>
  <c r="I6" i="1" s="1"/>
  <c r="J5" i="1"/>
  <c r="F5" i="1"/>
  <c r="I5" i="1" s="1"/>
  <c r="J4" i="1"/>
  <c r="F4" i="1"/>
  <c r="I4" i="1" s="1"/>
  <c r="J3" i="1"/>
  <c r="F3" i="1"/>
  <c r="I3" i="1" s="1"/>
  <c r="J2" i="1"/>
  <c r="F2" i="1"/>
  <c r="I2" i="1" l="1"/>
  <c r="I65" i="1" s="1"/>
  <c r="F65" i="1"/>
  <c r="J65" i="1"/>
</calcChain>
</file>

<file path=xl/sharedStrings.xml><?xml version="1.0" encoding="utf-8"?>
<sst xmlns="http://schemas.openxmlformats.org/spreadsheetml/2006/main" count="271" uniqueCount="269">
  <si>
    <t xml:space="preserve">Наименование </t>
  </si>
  <si>
    <t>Артикул</t>
  </si>
  <si>
    <t>Фото</t>
  </si>
  <si>
    <t>Кол-во карт</t>
  </si>
  <si>
    <t>Розничная цена/шт.</t>
  </si>
  <si>
    <t>Оптовая цена (-30%)</t>
  </si>
  <si>
    <t>Вес, г</t>
  </si>
  <si>
    <t>Заказать, шт.</t>
  </si>
  <si>
    <t>Стоимость заказа</t>
  </si>
  <si>
    <t>Общий вес</t>
  </si>
  <si>
    <t>Описание</t>
  </si>
  <si>
    <t>Видеообзор</t>
  </si>
  <si>
    <t xml:space="preserve"> </t>
  </si>
  <si>
    <t>Детство глазами художника</t>
  </si>
  <si>
    <t>MK0015</t>
  </si>
  <si>
    <t>Женщина глазами художника</t>
  </si>
  <si>
    <t>MK0016</t>
  </si>
  <si>
    <t>Мужчина глазами художника</t>
  </si>
  <si>
    <t>MK0017</t>
  </si>
  <si>
    <t>Любовь глазами художника</t>
  </si>
  <si>
    <t>MK0018</t>
  </si>
  <si>
    <t>Мужчина</t>
  </si>
  <si>
    <t>MK0186</t>
  </si>
  <si>
    <t>Метафорические ассоциативные карты "Мужчина" позволяют исследовать переживания, чувства и состояния мужчины в процессе его взаимодействия с миром, а также прояснить роли и субличности в той или иной ситуации</t>
  </si>
  <si>
    <t>Женщина</t>
  </si>
  <si>
    <t>MK0185</t>
  </si>
  <si>
    <t>Метафорические ассоциативные карты "Женщина" позволяют исследовать переживания, чувства и состояния женщины в процессе ее взаимодействия с миром, а также прояснить различные роли и субличности женщины</t>
  </si>
  <si>
    <t>Любовь</t>
  </si>
  <si>
    <t>MK0187</t>
  </si>
  <si>
    <t>Метафорические ассоциативные карты "Любовь" позволяют исследовать взаимоотношения между мужчиной и женщиной: ожидания, идеализации, проблемы и пути выхода из затруднительных ситуаций</t>
  </si>
  <si>
    <t>Женские образы</t>
  </si>
  <si>
    <t>MK0112</t>
  </si>
  <si>
    <t>Метафорические ассоциативные карты "Женские образы" позволяют исследовать переживания, чувства и состояния женщины в процессе ее взаимодействия с миром, а также прояснить различные роли и субличности женщины</t>
  </si>
  <si>
    <t>MK0062</t>
  </si>
  <si>
    <t>Эмоции на холсте</t>
  </si>
  <si>
    <t>MK0034</t>
  </si>
  <si>
    <t>Абстрактная колода, ориентирована на исследование внутреннего мира, уникальной картины чувств и эмоций, а также на развитие интуиции и фантазии</t>
  </si>
  <si>
    <t>Животное силы</t>
  </si>
  <si>
    <t>MK0106</t>
  </si>
  <si>
    <t>Набор карт "Животное силы" поможет найти ресурсы, которые можно позаимствовать из мира природы, разобраться в себе, осознать свои роли и паттерны поведения</t>
  </si>
  <si>
    <t>Стихия</t>
  </si>
  <si>
    <t>MK0104</t>
  </si>
  <si>
    <t>Метафорические ассоциативные карты "Стихия" помогут исследовать скрытые глубины подсознания, психологические состояния, эмоциональные течения и глубинные чувства</t>
  </si>
  <si>
    <t>Resources (Ресурсы)</t>
  </si>
  <si>
    <t>MK0022</t>
  </si>
  <si>
    <t>Ресурсная колода, позволяет акцентировать скрытые и явные ресурсы и жизненные ценности, которые могут служить поддержкой для человека</t>
  </si>
  <si>
    <t>Советник</t>
  </si>
  <si>
    <t>MK0061</t>
  </si>
  <si>
    <t>Карты "Советник" ответят на вопрос "Что делать?", дадут совет, направят по верному пути, поддержат в сложную минуту, придадут сил.</t>
  </si>
  <si>
    <t>Рефлексия</t>
  </si>
  <si>
    <t>MK0060</t>
  </si>
  <si>
    <t>Универсальная колода, поможет проникнуть глубоко в бессознательное, понять скрытые и явные мотивы, осознать переживания и эмоциональные состояния в разных жизненных ситуациях.</t>
  </si>
  <si>
    <t>о Семье</t>
  </si>
  <si>
    <t>MK0097</t>
  </si>
  <si>
    <t>Карты для семейной терапии, помогут исследовать взаимоотношения внутри семейной системы, детские воспоминания, сценарии родительской или собственной семьи</t>
  </si>
  <si>
    <t>о Папе</t>
  </si>
  <si>
    <t>MK0098</t>
  </si>
  <si>
    <t xml:space="preserve">Карты для семейной терапии, помогут исследовать взаимоотношения ребенка с отцом, со своим Внутренним Родителем, а также связанные с этим внутриличностные процессы
</t>
  </si>
  <si>
    <t>о Маме</t>
  </si>
  <si>
    <t>MK0099</t>
  </si>
  <si>
    <t>Карты для семейной терапии, помогут исследовать взаимоотношения с мамой, с ребенком, со своим Внутренним Родителем, а также связанные с этим внутриличностные процессы</t>
  </si>
  <si>
    <t>Дружок</t>
  </si>
  <si>
    <t>MK0082</t>
  </si>
  <si>
    <t>Карты предназначены для психологической диагностики детей, для игр, развивающих эмоциональный интеллект и творческие задатки ребенка</t>
  </si>
  <si>
    <t>Травмы</t>
  </si>
  <si>
    <t>MK0014</t>
  </si>
  <si>
    <t>Карты для работы с травмами, предназначена для глубинной работы с травматическими переживаниями и поиском выхода из психологических негативных состояний</t>
  </si>
  <si>
    <t>Фобия</t>
  </si>
  <si>
    <t>МК0102</t>
  </si>
  <si>
    <t>Метафорические ассоциативные карты "Фобия" предназначены для работы со страхами, фобиями и иными негативными переживаниями, в том числе скрытыми в подсознании</t>
  </si>
  <si>
    <t>Химера</t>
  </si>
  <si>
    <t>MK0019</t>
  </si>
  <si>
    <t>Карты для глубинной работы со страхами, фобиями и иными негативными переживаниями, в том числе скрытыми в подсознании</t>
  </si>
  <si>
    <t>Аллегории</t>
  </si>
  <si>
    <t>MK0013</t>
  </si>
  <si>
    <t>Универсальная колода, помогает исследовать скрытые глубины подсознания, развивать творческие способности и искать ответы на самые разные вопросы</t>
  </si>
  <si>
    <t>Философия</t>
  </si>
  <si>
    <t>MK0051</t>
  </si>
  <si>
    <t>Универсальная колода, для исследования скрытых глубин подсознания, поиска смысла происходящего и обретения глубинной мудрости души</t>
  </si>
  <si>
    <t>Лабиринты сознания</t>
  </si>
  <si>
    <t>MK0065</t>
  </si>
  <si>
    <t>Колода для исследования скрытых глубин сознания и подсознания, поиска смысла происходящего и ответов на самые разные вопросы</t>
  </si>
  <si>
    <t>Точка опоры</t>
  </si>
  <si>
    <t>MK0023</t>
  </si>
  <si>
    <t>Ресурсная колода, ориентирована на поиск ресурсов, положительных моментов, путей выхода из затруднительных ситуаций</t>
  </si>
  <si>
    <t>Точка опоры 2</t>
  </si>
  <si>
    <t>MK0138</t>
  </si>
  <si>
    <t>Emmanuelle. Лики женской сексуальности</t>
  </si>
  <si>
    <t>MK0041</t>
  </si>
  <si>
    <t>Архетипы женской сексуальности, подходят для работы с вопросами, касающимися интимных отношения между полами и различных проявлений женской сексуальности</t>
  </si>
  <si>
    <t>Я и другие</t>
  </si>
  <si>
    <t>MK0067</t>
  </si>
  <si>
    <t>В гостях у сказки</t>
  </si>
  <si>
    <t>MK0049</t>
  </si>
  <si>
    <t>Сказочная колода, подходит для исследования сценариев, привычных паттернов поведения человека в актуальной ситуации, распределения ролей во взаимоотношениях, личной истории</t>
  </si>
  <si>
    <t>Деловая колода</t>
  </si>
  <si>
    <t>MK0043</t>
  </si>
  <si>
    <t>Колода для коучинга, для исследования вопросов бизнеса, работы, обращения с финансовыми потоками и привлечения денег в свою жизнь</t>
  </si>
  <si>
    <t>Портретная галерея</t>
  </si>
  <si>
    <t>МК0107</t>
  </si>
  <si>
    <t>Метафорические ассоциативные карты "Портретная галерея" помогают исследовать вопросы взаимоотношений с людьми, с собой, с окружающим миром</t>
  </si>
  <si>
    <t>Прозрение</t>
  </si>
  <si>
    <t>TR0074</t>
  </si>
  <si>
    <t>Метафорические ассоциативные карты «Прозрение» помогут разобраться в вопросах души и духовности, веры, жизни и смерти, а также глубокого смысла происходящих событий</t>
  </si>
  <si>
    <t>Совет и предупреждение</t>
  </si>
  <si>
    <t>MK0026</t>
  </si>
  <si>
    <t>Текстовая колода, дает мудрые советы и предупреждения на любую заданную тему</t>
  </si>
  <si>
    <t>Игры разума</t>
  </si>
  <si>
    <t>MK0046</t>
  </si>
  <si>
    <t>Текстовая колода, можетт быть использована для поиска подсказки или совета на все случаи жизни</t>
  </si>
  <si>
    <t>Вопросы: простые и сложные</t>
  </si>
  <si>
    <t>MK0087</t>
  </si>
  <si>
    <t>Карточки с вопросами, которые помогут в работе с любой колодой метафорических карт, Таро или оракулов на любую тему</t>
  </si>
  <si>
    <t>Коучинг: волшебные вопросы</t>
  </si>
  <si>
    <t>MK0091</t>
  </si>
  <si>
    <t>Колода подходит для коучинга, психологического консультирования, самопознания и анализа конкретных ситуаций. В этой колоде вы найдете вопросы, специально подобранные для коуч-сессий</t>
  </si>
  <si>
    <t>Давай знакомиться</t>
  </si>
  <si>
    <t>MK0092</t>
  </si>
  <si>
    <t>Психологическая игра с вопросами предназначена для того, чтобы познакомиться с новыми людьми или узнать ближе давних знакомых.</t>
  </si>
  <si>
    <t>Подсказка</t>
  </si>
  <si>
    <t>MK0025</t>
  </si>
  <si>
    <t>Вспомогательная текстовая колода, которая поможет в работе с любой другой колодой метафорических ассоциативных карт практически на любую тему</t>
  </si>
  <si>
    <t>Вопросы</t>
  </si>
  <si>
    <t>MK0052</t>
  </si>
  <si>
    <t>Вспомогательная текстовая колода, которая поможет в работе с любой колодой метафорических ассоциативных карт на любую тему</t>
  </si>
  <si>
    <t>Установки</t>
  </si>
  <si>
    <t>MK0053</t>
  </si>
  <si>
    <t>Вспомогательная колода, которая поможет в работе с любой колодой метафорических ассоциативных карт в целях самопознания и психологической коррекции</t>
  </si>
  <si>
    <t>Установки: деньги</t>
  </si>
  <si>
    <t>MK0054</t>
  </si>
  <si>
    <t>Вспомогательная колода, которая поможет в работе с метафорическими ассоциативными картами в исследовании взаимоотношений с деньгами</t>
  </si>
  <si>
    <t>Установки: отношения</t>
  </si>
  <si>
    <t>MK0055</t>
  </si>
  <si>
    <t>Вспомогательная колода, которая поможет в работе с метафорическими ассоциативными картами в исследовании личных взаимоотношений</t>
  </si>
  <si>
    <t>Причины и следствия</t>
  </si>
  <si>
    <t>MK0020</t>
  </si>
  <si>
    <t>Метафорические ассоциативные карты "Причины и следствия" позволяют получить доступ к целостной картине собственного Я, о мире в целом и о собственной роли в нем, а также о субъективном понимании конкретных жизненных ситуаций и способах выхода из них</t>
  </si>
  <si>
    <t>OkNo</t>
  </si>
  <si>
    <t>MK0047</t>
  </si>
  <si>
    <t>Колода для работы с негативными переживаниями, поможет увидеть свою «изнанку», осознать ее, принять и изменить отношение к ней, и благодаря этому изменить свою жизнь</t>
  </si>
  <si>
    <t>Извне</t>
  </si>
  <si>
    <t>MK0050</t>
  </si>
  <si>
    <t>Колода ориентирована на понимание своей роли в мире, осмысление и принятие происходящих процессов</t>
  </si>
  <si>
    <t>Цель</t>
  </si>
  <si>
    <t>MK0059</t>
  </si>
  <si>
    <t>Колода для коучинга, поможет рассмотреть вопросы, связанные с целеполаганием, достижением результата и способами осуществления желаний</t>
  </si>
  <si>
    <t>Метафауна</t>
  </si>
  <si>
    <t>MK0048</t>
  </si>
  <si>
    <t>Универсальная колода, содержит изображения животных и антропоморфных существ в человеческой обстановке</t>
  </si>
  <si>
    <t>Набор матриц для работы с картами А4</t>
  </si>
  <si>
    <t>MT0137</t>
  </si>
  <si>
    <t>Большая коллекция техник и раскладов для самопознания, исследования вопросов взаимоотношений, материальных вопросов, обретения женственности, правильной мотивации и ресурсов</t>
  </si>
  <si>
    <t>Всего</t>
  </si>
  <si>
    <t xml:space="preserve">Каталог Издательства MAK.arcanes: </t>
  </si>
  <si>
    <t>https://mak.arcanes.ru/katalog_mak</t>
  </si>
  <si>
    <t>Универсум</t>
  </si>
  <si>
    <t>MK0180</t>
  </si>
  <si>
    <t>Метафорические ассоциативные карты "Универсум" подходят для исследования скрытых глубин сознания и подсознания, поиска смысла происходящего и ответов на самые разные вопросы
Художник: Екатерина Смирнова-Черненок</t>
  </si>
  <si>
    <t>Я чувствую. Для женщин</t>
  </si>
  <si>
    <t>Я чувствую. Для мужчин</t>
  </si>
  <si>
    <t>MK0071</t>
  </si>
  <si>
    <t>Метафорические карты "Я чувствую. Для женщин" – колода с художественными портретами для работы с чувствами, эмоциями, состояниями и переживаниями женщины</t>
  </si>
  <si>
    <t>Метафорические карты "Я чувствую. Для мужчин" – колода с художественными портретами для работы с чувствами, эмоциями, состояниями и переживаниями мужчины.</t>
  </si>
  <si>
    <t>Твой путь</t>
  </si>
  <si>
    <t>MK0094</t>
  </si>
  <si>
    <t>Метафорические ассоциативные карты "Твой путь" подходят для исследования психологического состояния человека и того, как он себя ощущает в окружающей среде на период времени или в рамках какой-либо ситуации</t>
  </si>
  <si>
    <t>Как в детстве</t>
  </si>
  <si>
    <t>MK0115</t>
  </si>
  <si>
    <t>Метафорические ассоциативные карты "Как в детстве" поддержат вас в сложное время, подарят позитивный настрой, помогут отыскать в себе силы и ресурсы для дальнейших свершений</t>
  </si>
  <si>
    <t>Философия жизни</t>
  </si>
  <si>
    <t>MK0190</t>
  </si>
  <si>
    <t>Метафорические ассоциативные карты "Философия жизни" предназначены для глубокой психологической работы и самопознания. Помогут выявить проблемные места, причины и смыслы происходящего</t>
  </si>
  <si>
    <t>Метафорические ассоциативные карты "Детство глазами художника" помогают исследовать детские переживания, в том числе травмы детства, взаимоотношения ребенка с окружающим миром</t>
  </si>
  <si>
    <t>Метафорические ассоциативные карты "Женщина глазами художника" позволяют исследовать переживания, чувства и состояния женщины в процессе ее взаимодействия с миром, а также прояснить различные роли и субличности женщины</t>
  </si>
  <si>
    <t>Метафорические ассоциативные карты "Мужчина глазами художника" позволяют исследовать переживания, чувства и состояния мужчины в процессе его взаимодействия с миром, а также прояснить роли и субличности в той или иной ситуации</t>
  </si>
  <si>
    <t>Метафорические ассоциативные карты "Любовь глазами художника" позволяют исследовать взаимоотношения между мужчиной и женщиной: ожидания, идеализации, проблемы и пути выхода из затруднительных ситуаций</t>
  </si>
  <si>
    <t>Книга "Метафорические карты для начинающих"</t>
  </si>
  <si>
    <t>KN0072</t>
  </si>
  <si>
    <t>120 стр</t>
  </si>
  <si>
    <t>Книга написана простым языком, предназначена для новичков, для начинающих. В твердой ламинированной обложке формата 165х235 мм, 120 стр. с цветными иллюстрациями</t>
  </si>
  <si>
    <t>Книга "Психологические расклады"</t>
  </si>
  <si>
    <t>KN0073</t>
  </si>
  <si>
    <t>208 стр</t>
  </si>
  <si>
    <t>В книге вы найдете наиболее полную коллекцию техник и раскладов для психологической работы и проведения консультаций. Также для самопознания и саморазвития. Расклады подходят для любых колод карт: метафорические карты, Таро или Оракулы. Книга будет полезна для начинающих и для тех, кто уже имеет опыт работы с картами. Автор: психолог Ирина Федорова.</t>
  </si>
  <si>
    <t>Позиции расклада</t>
  </si>
  <si>
    <t>MK0030</t>
  </si>
  <si>
    <t>"Позиции расклада" - это карточки с наименованиями позиций для составления универсальных раскладов для Метафорических карт, Таро и Оракулов</t>
  </si>
  <si>
    <t>Психологические расклады. Схемы (Часть 1 и 2)</t>
  </si>
  <si>
    <t>MK0116</t>
  </si>
  <si>
    <t>Коллекция схем раскладов для психологической работы и проведения консультаций, для самопознания и саморазвития</t>
  </si>
  <si>
    <t>Послания Золотого Дракона</t>
  </si>
  <si>
    <t>MK0143</t>
  </si>
  <si>
    <t>«Послания Золотого Дракона» – это набор карт с напутственными фразами, полученными гипнологом Алексеем Родом в измененном состоянии сознания от существа из тонкого мира – Дракона, которого зовут Ом. 
Послания исходят от Светлых Сил, к которым принадлежит Золотой Дракон Ом. 
Вы можете использовать эти карты как совет на каждый день или как помощь в сложную минуту. 
«Привет! Я золотой Дракон Ом. Я есть первый звук во Вселенной. Я есть божественное начало. Я очень долго был в одиночестве. Я искал друзей, таких людей, которые будут дарить свет и любовь всем живущим на земле. Я приглашаю вас в мир Света, Любви, Добра и Счастья. В руках у вас карты с посланиями, которые созданы мной, чтобы вы получали в нужный момент ответ от Вселенной, от золотой Божественной энергии, от меня – вашего друга. С любовью к вам, Ом».</t>
  </si>
  <si>
    <t>Книга "МАК в психологическом консультировании: теория и практика"</t>
  </si>
  <si>
    <t>KN0074</t>
  </si>
  <si>
    <t>80 стр</t>
  </si>
  <si>
    <t>В настоящем пособии в комплексе теории и практики представлены методические основы применения метафорических ассоциативных карт как проективного инструмента в работе психолога. Опираясь на системный подход и исследования отечественных ученых, автор рассматривает историю возникновения и распространения метафорических карт, основные принципы работы с ними, ресурсы для использования в практике, возможности и ограничения. Отдельные разделы пособия посвящены обзору основных типов колод и описанию их потенциала в практике, примерам техник с метафорическими картами в разных направлениях работы психолога, а также возможностям онлайн-работы и интернет-ресурсам. Пособие снабжено списком литературы.
Методическое пособие написано доктором искусствоведения, практикующим психологом и арт-терапевтом, профессором МГПУ по направлению арт-терапии Е.Г. Артемовой и адресовано психологам, психотерапевтам, студентам специализированных учебных заведений, а также всем, кто интересуется психологией и ресурсами метафорических карт.</t>
  </si>
  <si>
    <t>https://rutube.ru/video/7cf0d88797325686d47778fdd34d2f6b/</t>
  </si>
  <si>
    <t>https://vkvideo.ru/video-131837592_456239751</t>
  </si>
  <si>
    <t>https://vkvideo.ru/video-131837592_456239880</t>
  </si>
  <si>
    <t>https://vkvideo.ru/video-131837592_456239542</t>
  </si>
  <si>
    <t>https://rutube.ru/video/8e3cdaa6a446ad952d67e7b270e73a96/</t>
  </si>
  <si>
    <t>https://rutube.ru/video/ae5145f323a3d27f5aaa9a1b478fd32c/</t>
  </si>
  <si>
    <t>https://rutube.ru/video/5ce810284787f314791cd90e6755e541/</t>
  </si>
  <si>
    <t>https://rutube.ru/video/056e4d4607a80760a85d5b87b3039664/</t>
  </si>
  <si>
    <t>https://rutube.ru/video/8d33e3c8a7ca4384409e4968c7d22508/</t>
  </si>
  <si>
    <t>https://rutube.ru/video/ebcbb8d2d34130aeddd73c5fa664da92/</t>
  </si>
  <si>
    <t>https://rutube.ru/video/af1e9b9900536fb3dd182a3f790bd2d0/</t>
  </si>
  <si>
    <t>https://rutube.ru/video/134fc28c419276e2decc14de8195f53c/</t>
  </si>
  <si>
    <t>https://rutube.ru/video/04e20e1640b954d1a077f34bc2aa38cf/</t>
  </si>
  <si>
    <t>https://rutube.ru/video/6084cd1260f8c6f294819149ae9b3f5b/</t>
  </si>
  <si>
    <t>https://rutube.ru/video/cc13f6d075d2123cdb7b67a220c05792/</t>
  </si>
  <si>
    <t>https://rutube.ru/video/81a5a676e91a0f19dc0f9d478ffe5b5f/</t>
  </si>
  <si>
    <t>https://rutube.ru/video/df00f49a1f869da6deb7c073b6c9f719/</t>
  </si>
  <si>
    <t>https://rutube.ru/video/4c6e2e3e93b440fefb86914b59071e0f/</t>
  </si>
  <si>
    <t>https://rutube.ru/video/575f5ead0d4331076424c7483b4c0cec/</t>
  </si>
  <si>
    <t>https://rutube.ru/video/eb8c5b7d15cc114987600fff43079a39/</t>
  </si>
  <si>
    <t>https://rutube.ru/video/f9c2340ba40d64529ed085e867de628c/</t>
  </si>
  <si>
    <t>https://rutube.ru/video/bddc10ac823290e7351346b3d9dee04f/</t>
  </si>
  <si>
    <t>https://rutube.ru/video/f348723d5f3a12b43ca97f6ebba35b07/</t>
  </si>
  <si>
    <t>https://rutube.ru/video/86e7f2b9222229153fed1ae2462bac09/</t>
  </si>
  <si>
    <t>https://rutube.ru/video/08693562632623fbdeee6e581bc4454c/</t>
  </si>
  <si>
    <t>https://rutube.ru/video/ec8dff1387cb6b454cfcefc273dc97d0/</t>
  </si>
  <si>
    <t>https://rutube.ru/video/7b4b94d808b5603e17afca8069a7665f/</t>
  </si>
  <si>
    <t>https://rutube.ru/video/551c328423da0661b70b23dd41b03e69/</t>
  </si>
  <si>
    <t>https://rutube.ru/video/a7b4588cce4cc29d99a72028033e6b5a/</t>
  </si>
  <si>
    <t>https://rutube.ru/video/68857fb35df9e820d47605bc3b53419c/</t>
  </si>
  <si>
    <t>https://rutube.ru/video/104f8ff22a37227aaddc35b9d5bd9a77/</t>
  </si>
  <si>
    <t>https://rutube.ru/video/347af6db3f3721aa71326f1fddce1d82/</t>
  </si>
  <si>
    <t>https://rutube.ru/video/b5e8a7321584e35393f5dc232cbbab84/</t>
  </si>
  <si>
    <t>https://rutube.ru/video/9515956376933e59c5b13c78972a6d07/</t>
  </si>
  <si>
    <t>https://rutube.ru/video/e5bd8157e4de36fe02aea8fe7b32516a/</t>
  </si>
  <si>
    <t>https://rutube.ru/video/eaa298ec8177a314850c8c12c8c88123/</t>
  </si>
  <si>
    <t>https://rutube.ru/video/ff4f854dbf815f160a3988029dcfc2c6/</t>
  </si>
  <si>
    <t>https://rutube.ru/video/f864c97e34f4271463a924192827d148/</t>
  </si>
  <si>
    <t>https://rutube.ru/video/21d39968340154fe35942b6e3d671cfa/</t>
  </si>
  <si>
    <t>https://rutube.ru/video/bf0ed4067dd57c6b40c42100d095c0de/</t>
  </si>
  <si>
    <t>https://rutube.ru/video/f30054c2d1aac3339826d1cd7b28c03d/</t>
  </si>
  <si>
    <t>https://rutube.ru/video/82edf39f5b13b0458bdee6a1f4d147bd/</t>
  </si>
  <si>
    <t>https://rutube.ru/video/5bd99e2eaeaff879c466fdd1d09412b5/</t>
  </si>
  <si>
    <t>https://rutube.ru/video/efbc645eb19b5db32bf1367f69f7e2ed/</t>
  </si>
  <si>
    <t>https://rutube.ru/video/885351a8c12338eaec0f446d8f997266/</t>
  </si>
  <si>
    <t>https://rutube.ru/video/0b839cc02005c371f5923e7715534a4a/</t>
  </si>
  <si>
    <t>https://rutube.ru/video/33db6ae8847f6b017c4d2911f79ff705/</t>
  </si>
  <si>
    <t>https://rutube.ru/video/ba500d84422e4c221f7323acff1b579a/</t>
  </si>
  <si>
    <t>https://rutube.ru/video/46db2100d68bccb7419073b20362c675/</t>
  </si>
  <si>
    <t>https://rutube.ru/video/28a93824da97ce7c3e01eec5a7674721/</t>
  </si>
  <si>
    <t>https://rutube.ru/video/18ed58b27e5794e8bfc686d00dbcf52c/</t>
  </si>
  <si>
    <t>https://rutube.ru/video/f4f8711b045e1ead68429a86fc2f6aa2/</t>
  </si>
  <si>
    <t>https://rutube.ru/video/5fa9f0435dca876cf025f0d20c136572/</t>
  </si>
  <si>
    <t>https://rutube.ru/video/745d779e0e5c680c1e25ebffb248f840/</t>
  </si>
  <si>
    <t>https://rutube.ru/video/d2d9d7a67dd5fb79204dcf1a2fcb5909/</t>
  </si>
  <si>
    <t>https://rutube.ru/video/46516525d123242c30d22090e22c8e14/</t>
  </si>
  <si>
    <t>https://rutube.ru/video/62ca9037b034ce3191f60304f03f84d6/</t>
  </si>
  <si>
    <t>https://rutube.ru/video/ccb6d6fbc8af83e43a386449d6498a41/</t>
  </si>
  <si>
    <t>https://rutube.ru/video/17d54aa921e5ce29b7b5cf1b45cb12b2/</t>
  </si>
  <si>
    <t>https://rutube.ru/video/a324e3d04365e9d20a2632140ba4b6bb/</t>
  </si>
  <si>
    <t>Ресурсы каждого дня</t>
  </si>
  <si>
    <t>Простое счастье</t>
  </si>
  <si>
    <t>MK0200</t>
  </si>
  <si>
    <t>MK0145</t>
  </si>
  <si>
    <t>Метафорические ассоциативные карты "Ресурсы каждого дня" позволяют акцентировать скрытые и явные ресурсы и жизненные ценности, которые могут служить поддержкой для человека.</t>
  </si>
  <si>
    <t>Метафорические ассоциативные карты "Простое счастье" помогут выявить ресурсы, источники вдохновения, позитивной энергии и положительных эмоций в жизни</t>
  </si>
  <si>
    <t>https://vkvideo.ru/video-131837592_456239898</t>
  </si>
  <si>
    <t>https://vkvideo.ru/video-131837592_456239883</t>
  </si>
  <si>
    <t>Образ травмы</t>
  </si>
  <si>
    <t>MK0076</t>
  </si>
  <si>
    <t>Метафорические ассоциативные карты "Образ травмы" предназначены для терапевтической работы с психотравмами и негативными переживаниями</t>
  </si>
  <si>
    <t>https://vkvideo.ru/video-131837592_456239899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</si>
</sst>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\ &quot;₽&quot;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2"/>
      <color theme="1" tint="0.49998474074526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color rgb="FF00B05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rgb="FFEBF6F9"/>
      </patternFill>
    </fill>
    <fill>
      <patternFill patternType="solid">
        <fgColor rgb="FFF1EFF5"/>
      </patternFill>
    </fill>
    <fill>
      <patternFill patternType="solid">
        <fgColor rgb="FFFBF3F3"/>
      </patternFill>
    </fill>
    <fill>
      <patternFill patternType="solid">
        <fgColor rgb="FFFEF4EC"/>
      </patternFill>
    </fill>
    <fill>
      <patternFill patternType="solid">
        <fgColor rgb="FFF6F5EE"/>
      </patternFill>
    </fill>
    <fill>
      <patternFill patternType="solid">
        <fgColor rgb="FFF5FFEF"/>
      </patternFill>
    </fill>
    <fill>
      <patternFill patternType="solid">
        <fgColor rgb="FFEBF6F9"/>
        <bgColor rgb="FFEBF6F9"/>
      </patternFill>
    </fill>
    <fill>
      <patternFill patternType="solid">
        <fgColor rgb="FFF5FFEF"/>
        <bgColor rgb="FFF5FFEF"/>
      </patternFill>
    </fill>
    <fill>
      <patternFill patternType="solid">
        <fgColor rgb="FFFBF3F3"/>
        <bgColor rgb="FFFBF3F3"/>
      </patternFill>
    </fill>
    <fill>
      <patternFill patternType="solid">
        <fgColor rgb="FFFBFBE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41"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/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5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/>
    </xf>
    <xf numFmtId="165" fontId="4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65" fontId="3" fillId="7" borderId="3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/>
    </xf>
    <xf numFmtId="165" fontId="4" fillId="7" borderId="8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 vertical="center"/>
    </xf>
    <xf numFmtId="165" fontId="23" fillId="3" borderId="1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left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left" vertical="center" wrapText="1"/>
    </xf>
    <xf numFmtId="0" fontId="24" fillId="7" borderId="8" xfId="0" applyFont="1" applyFill="1" applyBorder="1" applyAlignment="1">
      <alignment horizontal="center" vertical="center"/>
    </xf>
    <xf numFmtId="165" fontId="24" fillId="7" borderId="8" xfId="0" applyNumberFormat="1" applyFont="1" applyFill="1" applyBorder="1" applyAlignment="1">
      <alignment horizontal="center" vertical="center"/>
    </xf>
    <xf numFmtId="1" fontId="24" fillId="7" borderId="1" xfId="0" applyNumberFormat="1" applyFont="1" applyFill="1" applyBorder="1" applyAlignment="1">
      <alignment horizontal="center" vertical="center"/>
    </xf>
    <xf numFmtId="1" fontId="24" fillId="7" borderId="3" xfId="0" applyNumberFormat="1" applyFont="1" applyFill="1" applyBorder="1" applyAlignment="1">
      <alignment horizontal="center" vertical="center"/>
    </xf>
    <xf numFmtId="165" fontId="24" fillId="7" borderId="1" xfId="0" applyNumberFormat="1" applyFont="1" applyFill="1" applyBorder="1" applyAlignment="1">
      <alignment horizontal="center" vertical="center"/>
    </xf>
    <xf numFmtId="1" fontId="24" fillId="7" borderId="3" xfId="0" applyNumberFormat="1" applyFont="1" applyFill="1" applyBorder="1" applyAlignment="1">
      <alignment horizontal="center" vertical="top" wrapText="1"/>
    </xf>
    <xf numFmtId="0" fontId="8" fillId="7" borderId="11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center" vertical="center"/>
    </xf>
    <xf numFmtId="165" fontId="21" fillId="7" borderId="11" xfId="0" applyNumberFormat="1" applyFont="1" applyFill="1" applyBorder="1" applyAlignment="1">
      <alignment horizontal="center" vertical="center"/>
    </xf>
    <xf numFmtId="1" fontId="3" fillId="7" borderId="11" xfId="0" applyNumberFormat="1" applyFont="1" applyFill="1" applyBorder="1" applyAlignment="1">
      <alignment horizontal="center" vertical="center"/>
    </xf>
    <xf numFmtId="165" fontId="3" fillId="7" borderId="11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top" wrapText="1"/>
    </xf>
    <xf numFmtId="0" fontId="0" fillId="0" borderId="0" xfId="0"/>
    <xf numFmtId="0" fontId="5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top" wrapText="1"/>
    </xf>
    <xf numFmtId="1" fontId="19" fillId="0" borderId="9" xfId="0" applyNumberFormat="1" applyFont="1" applyBorder="1" applyAlignment="1">
      <alignment horizontal="center" vertical="center"/>
    </xf>
    <xf numFmtId="0" fontId="22" fillId="7" borderId="8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165" fontId="21" fillId="7" borderId="8" xfId="0" applyNumberFormat="1" applyFont="1" applyFill="1" applyBorder="1" applyAlignment="1">
      <alignment horizontal="center" vertical="center"/>
    </xf>
    <xf numFmtId="1" fontId="21" fillId="7" borderId="2" xfId="0" applyNumberFormat="1" applyFont="1" applyFill="1" applyBorder="1" applyAlignment="1">
      <alignment horizontal="center" vertical="center"/>
    </xf>
    <xf numFmtId="165" fontId="21" fillId="7" borderId="2" xfId="0" applyNumberFormat="1" applyFont="1" applyFill="1" applyBorder="1" applyAlignment="1">
      <alignment horizontal="center" vertical="center"/>
    </xf>
    <xf numFmtId="1" fontId="21" fillId="7" borderId="3" xfId="0" applyNumberFormat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top" wrapText="1"/>
    </xf>
    <xf numFmtId="0" fontId="22" fillId="3" borderId="14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center" vertical="center"/>
    </xf>
    <xf numFmtId="165" fontId="21" fillId="3" borderId="14" xfId="0" applyNumberFormat="1" applyFont="1" applyFill="1" applyBorder="1" applyAlignment="1">
      <alignment horizontal="center" vertical="center"/>
    </xf>
    <xf numFmtId="165" fontId="22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 vertical="center"/>
    </xf>
    <xf numFmtId="1" fontId="21" fillId="3" borderId="13" xfId="0" applyNumberFormat="1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center" vertical="center"/>
    </xf>
    <xf numFmtId="165" fontId="4" fillId="12" borderId="6" xfId="0" applyNumberFormat="1" applyFont="1" applyFill="1" applyBorder="1" applyAlignment="1">
      <alignment horizontal="center" vertical="center"/>
    </xf>
    <xf numFmtId="1" fontId="4" fillId="12" borderId="6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top" wrapText="1"/>
    </xf>
    <xf numFmtId="1" fontId="4" fillId="11" borderId="16" xfId="0" applyNumberFormat="1" applyFont="1" applyFill="1" applyBorder="1" applyAlignment="1">
      <alignment horizontal="center" vertical="top" wrapText="1"/>
    </xf>
    <xf numFmtId="0" fontId="5" fillId="11" borderId="16" xfId="0" applyFont="1" applyFill="1" applyBorder="1" applyAlignment="1">
      <alignment horizontal="left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/>
    </xf>
    <xf numFmtId="165" fontId="4" fillId="8" borderId="5" xfId="0" applyNumberFormat="1" applyFont="1" applyFill="1" applyBorder="1" applyAlignment="1">
      <alignment horizontal="center" vertical="center"/>
    </xf>
    <xf numFmtId="165" fontId="22" fillId="3" borderId="3" xfId="0" applyNumberFormat="1" applyFont="1" applyFill="1" applyBorder="1" applyAlignment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12" fontId="4" fillId="10" borderId="18" xfId="0" applyNumberFormat="1" applyFont="1" applyFill="1" applyBorder="1" applyAlignment="1">
      <alignment horizontal="center" vertical="center" wrapText="1"/>
    </xf>
    <xf numFmtId="12" fontId="4" fillId="10" borderId="16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/>
    </xf>
    <xf numFmtId="12" fontId="5" fillId="10" borderId="18" xfId="0" applyNumberFormat="1" applyFont="1" applyFill="1" applyBorder="1" applyAlignment="1">
      <alignment horizontal="left" vertical="center" wrapText="1"/>
    </xf>
    <xf numFmtId="12" fontId="5" fillId="10" borderId="16" xfId="0" applyNumberFormat="1" applyFont="1" applyFill="1" applyBorder="1" applyAlignment="1">
      <alignment horizontal="left" vertical="center" wrapText="1"/>
    </xf>
    <xf numFmtId="12" fontId="26" fillId="10" borderId="16" xfId="0" applyNumberFormat="1" applyFont="1" applyFill="1" applyBorder="1" applyAlignment="1">
      <alignment horizontal="center" vertical="center" wrapText="1"/>
    </xf>
    <xf numFmtId="12" fontId="11" fillId="10" borderId="0" xfId="0" applyNumberFormat="1" applyFont="1" applyFill="1" applyAlignment="1">
      <alignment horizontal="left" vertical="center" wrapText="1"/>
    </xf>
    <xf numFmtId="12" fontId="26" fillId="10" borderId="12" xfId="0" applyNumberFormat="1" applyFont="1" applyFill="1" applyBorder="1" applyAlignment="1">
      <alignment horizontal="center" vertical="center" wrapText="1"/>
    </xf>
    <xf numFmtId="12" fontId="26" fillId="10" borderId="17" xfId="0" applyNumberFormat="1" applyFont="1" applyFill="1" applyBorder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2" fillId="3" borderId="19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5" fontId="22" fillId="3" borderId="20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  <xf numFmtId="0" fontId="27" fillId="9" borderId="22" xfId="1" applyFill="1" applyBorder="1" applyAlignment="1">
      <alignment wrapText="1"/>
    </xf>
    <xf numFmtId="0" fontId="27" fillId="9" borderId="16" xfId="1" applyFill="1" applyBorder="1" applyAlignment="1">
      <alignment wrapText="1"/>
    </xf>
    <xf numFmtId="0" fontId="27" fillId="9" borderId="12" xfId="1" applyFill="1" applyBorder="1" applyAlignment="1">
      <alignment wrapText="1"/>
    </xf>
    <xf numFmtId="0" fontId="27" fillId="9" borderId="15" xfId="1" applyFill="1" applyBorder="1" applyAlignment="1">
      <alignment wrapText="1"/>
    </xf>
    <xf numFmtId="0" fontId="27" fillId="9" borderId="23" xfId="1" applyFill="1" applyBorder="1" applyAlignment="1">
      <alignment wrapText="1"/>
    </xf>
    <xf numFmtId="0" fontId="27" fillId="9" borderId="24" xfId="1" applyFill="1" applyBorder="1" applyAlignment="1">
      <alignment wrapText="1"/>
    </xf>
    <xf numFmtId="0" fontId="27" fillId="9" borderId="16" xfId="1" applyFill="1" applyBorder="1" applyAlignment="1">
      <alignment horizontal="left" vertical="center" wrapText="1"/>
    </xf>
    <xf numFmtId="0" fontId="27" fillId="3" borderId="1" xfId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7" fillId="3" borderId="3" xfId="1" applyFill="1" applyBorder="1" applyAlignment="1">
      <alignment horizontal="left" vertical="center" wrapText="1"/>
    </xf>
    <xf numFmtId="0" fontId="26" fillId="9" borderId="1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center" vertical="center"/>
    </xf>
    <xf numFmtId="0" fontId="26" fillId="9" borderId="16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colors>
    <mruColors>
      <color rgb="FFFB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597649" y="44592240"/>
    <xdr:ext cx="720000" cy="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2</xdr:col>
      <xdr:colOff>48759</xdr:colOff>
      <xdr:row>11</xdr:row>
      <xdr:rowOff>19050</xdr:rowOff>
    </xdr:from>
    <xdr:to>
      <xdr:col>2</xdr:col>
      <xdr:colOff>768759</xdr:colOff>
      <xdr:row>11</xdr:row>
      <xdr:rowOff>739050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10019" y="803529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46854</xdr:colOff>
      <xdr:row>17</xdr:row>
      <xdr:rowOff>24764</xdr:rowOff>
    </xdr:from>
    <xdr:to>
      <xdr:col>2</xdr:col>
      <xdr:colOff>766854</xdr:colOff>
      <xdr:row>17</xdr:row>
      <xdr:rowOff>744764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08114" y="11089004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39233</xdr:colOff>
      <xdr:row>43</xdr:row>
      <xdr:rowOff>28573</xdr:rowOff>
    </xdr:from>
    <xdr:to>
      <xdr:col>2</xdr:col>
      <xdr:colOff>759233</xdr:colOff>
      <xdr:row>43</xdr:row>
      <xdr:rowOff>748573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00493" y="33190813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23</xdr:row>
      <xdr:rowOff>28575</xdr:rowOff>
    </xdr:from>
    <xdr:to>
      <xdr:col>2</xdr:col>
      <xdr:colOff>761139</xdr:colOff>
      <xdr:row>23</xdr:row>
      <xdr:rowOff>748575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02399" y="17188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29709</xdr:colOff>
      <xdr:row>24</xdr:row>
      <xdr:rowOff>19050</xdr:rowOff>
    </xdr:from>
    <xdr:to>
      <xdr:col>2</xdr:col>
      <xdr:colOff>749709</xdr:colOff>
      <xdr:row>24</xdr:row>
      <xdr:rowOff>739050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490969" y="1794129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43044</xdr:colOff>
      <xdr:row>25</xdr:row>
      <xdr:rowOff>24765</xdr:rowOff>
    </xdr:from>
    <xdr:to>
      <xdr:col>2</xdr:col>
      <xdr:colOff>763044</xdr:colOff>
      <xdr:row>25</xdr:row>
      <xdr:rowOff>744765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504304" y="1870900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50664</xdr:colOff>
      <xdr:row>28</xdr:row>
      <xdr:rowOff>28575</xdr:rowOff>
    </xdr:from>
    <xdr:to>
      <xdr:col>2</xdr:col>
      <xdr:colOff>770664</xdr:colOff>
      <xdr:row>28</xdr:row>
      <xdr:rowOff>748575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511924" y="20998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30</xdr:row>
      <xdr:rowOff>30480</xdr:rowOff>
    </xdr:from>
    <xdr:to>
      <xdr:col>2</xdr:col>
      <xdr:colOff>757329</xdr:colOff>
      <xdr:row>30</xdr:row>
      <xdr:rowOff>750480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498589" y="22524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31</xdr:row>
      <xdr:rowOff>20955</xdr:rowOff>
    </xdr:from>
    <xdr:to>
      <xdr:col>2</xdr:col>
      <xdr:colOff>757329</xdr:colOff>
      <xdr:row>31</xdr:row>
      <xdr:rowOff>740955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498589" y="2327719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33519</xdr:colOff>
      <xdr:row>34</xdr:row>
      <xdr:rowOff>36195</xdr:rowOff>
    </xdr:from>
    <xdr:to>
      <xdr:col>2</xdr:col>
      <xdr:colOff>753519</xdr:colOff>
      <xdr:row>34</xdr:row>
      <xdr:rowOff>756195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2494779" y="2557843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39234</xdr:colOff>
      <xdr:row>36</xdr:row>
      <xdr:rowOff>20955</xdr:rowOff>
    </xdr:from>
    <xdr:to>
      <xdr:col>2</xdr:col>
      <xdr:colOff>759234</xdr:colOff>
      <xdr:row>36</xdr:row>
      <xdr:rowOff>740955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2500494" y="2708719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35424</xdr:colOff>
      <xdr:row>38</xdr:row>
      <xdr:rowOff>28575</xdr:rowOff>
    </xdr:from>
    <xdr:to>
      <xdr:col>2</xdr:col>
      <xdr:colOff>755424</xdr:colOff>
      <xdr:row>38</xdr:row>
      <xdr:rowOff>748575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2496684" y="28618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46854</xdr:colOff>
      <xdr:row>39</xdr:row>
      <xdr:rowOff>28575</xdr:rowOff>
    </xdr:from>
    <xdr:to>
      <xdr:col>2</xdr:col>
      <xdr:colOff>766854</xdr:colOff>
      <xdr:row>39</xdr:row>
      <xdr:rowOff>748575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2508114" y="28618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32</xdr:row>
      <xdr:rowOff>26670</xdr:rowOff>
    </xdr:from>
    <xdr:to>
      <xdr:col>2</xdr:col>
      <xdr:colOff>761139</xdr:colOff>
      <xdr:row>32</xdr:row>
      <xdr:rowOff>746670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2502399" y="2404491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39234</xdr:colOff>
      <xdr:row>50</xdr:row>
      <xdr:rowOff>32383</xdr:rowOff>
    </xdr:from>
    <xdr:to>
      <xdr:col>2</xdr:col>
      <xdr:colOff>759234</xdr:colOff>
      <xdr:row>50</xdr:row>
      <xdr:rowOff>752383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2500494" y="38528623"/>
          <a:ext cx="720000" cy="720000"/>
        </a:xfrm>
        <a:prstGeom prst="rect">
          <a:avLst/>
        </a:prstGeom>
      </xdr:spPr>
    </xdr:pic>
    <xdr:clientData/>
  </xdr:twoCellAnchor>
  <xdr:absoluteAnchor>
    <xdr:pos x="2597649" y="44592240"/>
    <xdr:ext cx="720000" cy="0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2597649" y="44592240"/>
    <xdr:ext cx="720000" cy="0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2597649" y="44592240"/>
    <xdr:ext cx="720000" cy="0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2</xdr:col>
      <xdr:colOff>46854</xdr:colOff>
      <xdr:row>63</xdr:row>
      <xdr:rowOff>26668</xdr:rowOff>
    </xdr:from>
    <xdr:to>
      <xdr:col>2</xdr:col>
      <xdr:colOff>766854</xdr:colOff>
      <xdr:row>63</xdr:row>
      <xdr:rowOff>746668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2508114" y="47666908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33519</xdr:colOff>
      <xdr:row>33</xdr:row>
      <xdr:rowOff>30480</xdr:rowOff>
    </xdr:from>
    <xdr:to>
      <xdr:col>2</xdr:col>
      <xdr:colOff>753519</xdr:colOff>
      <xdr:row>33</xdr:row>
      <xdr:rowOff>750480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2494779" y="24810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44949</xdr:colOff>
      <xdr:row>35</xdr:row>
      <xdr:rowOff>30480</xdr:rowOff>
    </xdr:from>
    <xdr:to>
      <xdr:col>2</xdr:col>
      <xdr:colOff>764949</xdr:colOff>
      <xdr:row>35</xdr:row>
      <xdr:rowOff>750480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2506209" y="26334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43044</xdr:colOff>
      <xdr:row>37</xdr:row>
      <xdr:rowOff>20955</xdr:rowOff>
    </xdr:from>
    <xdr:to>
      <xdr:col>2</xdr:col>
      <xdr:colOff>763044</xdr:colOff>
      <xdr:row>37</xdr:row>
      <xdr:rowOff>740955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2504304" y="2784919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43044</xdr:colOff>
      <xdr:row>22</xdr:row>
      <xdr:rowOff>28575</xdr:rowOff>
    </xdr:from>
    <xdr:to>
      <xdr:col>2</xdr:col>
      <xdr:colOff>763044</xdr:colOff>
      <xdr:row>22</xdr:row>
      <xdr:rowOff>748575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2504304" y="16426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43044</xdr:colOff>
      <xdr:row>18</xdr:row>
      <xdr:rowOff>30479</xdr:rowOff>
    </xdr:from>
    <xdr:to>
      <xdr:col>2</xdr:col>
      <xdr:colOff>763044</xdr:colOff>
      <xdr:row>18</xdr:row>
      <xdr:rowOff>750479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2504304" y="13380719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48759</xdr:colOff>
      <xdr:row>44</xdr:row>
      <xdr:rowOff>26668</xdr:rowOff>
    </xdr:from>
    <xdr:to>
      <xdr:col>2</xdr:col>
      <xdr:colOff>768759</xdr:colOff>
      <xdr:row>44</xdr:row>
      <xdr:rowOff>746668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2510019" y="33950908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45</xdr:row>
      <xdr:rowOff>24765</xdr:rowOff>
    </xdr:from>
    <xdr:to>
      <xdr:col>2</xdr:col>
      <xdr:colOff>757329</xdr:colOff>
      <xdr:row>45</xdr:row>
      <xdr:rowOff>744765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2498589" y="3471100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44949</xdr:colOff>
      <xdr:row>26</xdr:row>
      <xdr:rowOff>30480</xdr:rowOff>
    </xdr:from>
    <xdr:to>
      <xdr:col>2</xdr:col>
      <xdr:colOff>764949</xdr:colOff>
      <xdr:row>26</xdr:row>
      <xdr:rowOff>750480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2506209" y="19476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51</xdr:row>
      <xdr:rowOff>20953</xdr:rowOff>
    </xdr:from>
    <xdr:to>
      <xdr:col>2</xdr:col>
      <xdr:colOff>761139</xdr:colOff>
      <xdr:row>51</xdr:row>
      <xdr:rowOff>740953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2502399" y="39279193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46854</xdr:colOff>
      <xdr:row>52</xdr:row>
      <xdr:rowOff>28575</xdr:rowOff>
    </xdr:from>
    <xdr:to>
      <xdr:col>2</xdr:col>
      <xdr:colOff>766854</xdr:colOff>
      <xdr:row>52</xdr:row>
      <xdr:rowOff>748575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2508114" y="4004881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39234</xdr:colOff>
      <xdr:row>53</xdr:row>
      <xdr:rowOff>26670</xdr:rowOff>
    </xdr:from>
    <xdr:to>
      <xdr:col>2</xdr:col>
      <xdr:colOff>759234</xdr:colOff>
      <xdr:row>53</xdr:row>
      <xdr:rowOff>746670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2500494" y="4080891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54</xdr:row>
      <xdr:rowOff>20955</xdr:rowOff>
    </xdr:from>
    <xdr:to>
      <xdr:col>2</xdr:col>
      <xdr:colOff>757329</xdr:colOff>
      <xdr:row>54</xdr:row>
      <xdr:rowOff>740955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2498589" y="4156519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42</xdr:row>
      <xdr:rowOff>24765</xdr:rowOff>
    </xdr:from>
    <xdr:to>
      <xdr:col>2</xdr:col>
      <xdr:colOff>761139</xdr:colOff>
      <xdr:row>42</xdr:row>
      <xdr:rowOff>744765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2502399" y="3242500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46</xdr:row>
      <xdr:rowOff>20955</xdr:rowOff>
    </xdr:from>
    <xdr:to>
      <xdr:col>2</xdr:col>
      <xdr:colOff>757329</xdr:colOff>
      <xdr:row>46</xdr:row>
      <xdr:rowOff>740955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2498589" y="3546919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39234</xdr:colOff>
      <xdr:row>49</xdr:row>
      <xdr:rowOff>38100</xdr:rowOff>
    </xdr:from>
    <xdr:to>
      <xdr:col>2</xdr:col>
      <xdr:colOff>759234</xdr:colOff>
      <xdr:row>49</xdr:row>
      <xdr:rowOff>758100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2500494" y="3777234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39234</xdr:colOff>
      <xdr:row>29</xdr:row>
      <xdr:rowOff>30480</xdr:rowOff>
    </xdr:from>
    <xdr:to>
      <xdr:col>2</xdr:col>
      <xdr:colOff>772659</xdr:colOff>
      <xdr:row>29</xdr:row>
      <xdr:rowOff>750480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2500494" y="21762720"/>
          <a:ext cx="733425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40</xdr:row>
      <xdr:rowOff>19050</xdr:rowOff>
    </xdr:from>
    <xdr:to>
      <xdr:col>2</xdr:col>
      <xdr:colOff>774564</xdr:colOff>
      <xdr:row>40</xdr:row>
      <xdr:rowOff>752475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2502399" y="29371290"/>
          <a:ext cx="733425" cy="733425"/>
        </a:xfrm>
        <a:prstGeom prst="rect">
          <a:avLst/>
        </a:prstGeom>
      </xdr:spPr>
    </xdr:pic>
    <xdr:clientData/>
  </xdr:twoCellAnchor>
  <xdr:twoCellAnchor>
    <xdr:from>
      <xdr:col>2</xdr:col>
      <xdr:colOff>39233</xdr:colOff>
      <xdr:row>55</xdr:row>
      <xdr:rowOff>39007</xdr:rowOff>
    </xdr:from>
    <xdr:to>
      <xdr:col>2</xdr:col>
      <xdr:colOff>759233</xdr:colOff>
      <xdr:row>55</xdr:row>
      <xdr:rowOff>759007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 rotWithShape="1">
        <a:blip xmlns:r="http://schemas.openxmlformats.org/officeDocument/2006/relationships" r:embed="rId38"/>
        <a:srcRect t="390" b="390"/>
        <a:stretch/>
      </xdr:blipFill>
      <xdr:spPr>
        <a:xfrm>
          <a:off x="2500493" y="42345247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41139</xdr:colOff>
      <xdr:row>8</xdr:row>
      <xdr:rowOff>24765</xdr:rowOff>
    </xdr:from>
    <xdr:to>
      <xdr:col>2</xdr:col>
      <xdr:colOff>774564</xdr:colOff>
      <xdr:row>8</xdr:row>
      <xdr:rowOff>744765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2502399" y="5755005"/>
          <a:ext cx="733425" cy="720000"/>
        </a:xfrm>
        <a:prstGeom prst="rect">
          <a:avLst/>
        </a:prstGeom>
      </xdr:spPr>
    </xdr:pic>
    <xdr:clientData/>
  </xdr:twoCellAnchor>
  <xdr:twoCellAnchor>
    <xdr:from>
      <xdr:col>2</xdr:col>
      <xdr:colOff>46854</xdr:colOff>
      <xdr:row>5</xdr:row>
      <xdr:rowOff>38100</xdr:rowOff>
    </xdr:from>
    <xdr:to>
      <xdr:col>2</xdr:col>
      <xdr:colOff>770754</xdr:colOff>
      <xdr:row>5</xdr:row>
      <xdr:rowOff>758100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2508114" y="3482340"/>
          <a:ext cx="723900" cy="720000"/>
        </a:xfrm>
        <a:prstGeom prst="rect">
          <a:avLst/>
        </a:prstGeom>
      </xdr:spPr>
    </xdr:pic>
    <xdr:clientData/>
  </xdr:twoCellAnchor>
  <xdr:twoCellAnchor>
    <xdr:from>
      <xdr:col>2</xdr:col>
      <xdr:colOff>37329</xdr:colOff>
      <xdr:row>6</xdr:row>
      <xdr:rowOff>20955</xdr:rowOff>
    </xdr:from>
    <xdr:to>
      <xdr:col>2</xdr:col>
      <xdr:colOff>770754</xdr:colOff>
      <xdr:row>6</xdr:row>
      <xdr:rowOff>740955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2498589" y="4227195"/>
          <a:ext cx="733425" cy="720000"/>
        </a:xfrm>
        <a:prstGeom prst="rect">
          <a:avLst/>
        </a:prstGeom>
      </xdr:spPr>
    </xdr:pic>
    <xdr:clientData/>
  </xdr:twoCellAnchor>
  <xdr:twoCellAnchor>
    <xdr:from>
      <xdr:col>2</xdr:col>
      <xdr:colOff>31614</xdr:colOff>
      <xdr:row>7</xdr:row>
      <xdr:rowOff>26670</xdr:rowOff>
    </xdr:from>
    <xdr:to>
      <xdr:col>2</xdr:col>
      <xdr:colOff>774564</xdr:colOff>
      <xdr:row>7</xdr:row>
      <xdr:rowOff>746670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2492874" y="4994910"/>
          <a:ext cx="742950" cy="720000"/>
        </a:xfrm>
        <a:prstGeom prst="rect">
          <a:avLst/>
        </a:prstGeom>
      </xdr:spPr>
    </xdr:pic>
    <xdr:clientData/>
  </xdr:twoCellAnchor>
  <xdr:twoCellAnchor>
    <xdr:from>
      <xdr:col>2</xdr:col>
      <xdr:colOff>31614</xdr:colOff>
      <xdr:row>12</xdr:row>
      <xdr:rowOff>19050</xdr:rowOff>
    </xdr:from>
    <xdr:to>
      <xdr:col>2</xdr:col>
      <xdr:colOff>784089</xdr:colOff>
      <xdr:row>12</xdr:row>
      <xdr:rowOff>739050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2492874" y="8797290"/>
          <a:ext cx="752475" cy="720000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21</xdr:row>
      <xdr:rowOff>30479</xdr:rowOff>
    </xdr:from>
    <xdr:to>
      <xdr:col>2</xdr:col>
      <xdr:colOff>758099</xdr:colOff>
      <xdr:row>21</xdr:row>
      <xdr:rowOff>750479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D4C5E10F-68A5-46E7-BF9A-21CA8E53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59" y="17190719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32385</xdr:colOff>
      <xdr:row>9</xdr:row>
      <xdr:rowOff>15240</xdr:rowOff>
    </xdr:from>
    <xdr:to>
      <xdr:col>2</xdr:col>
      <xdr:colOff>752385</xdr:colOff>
      <xdr:row>9</xdr:row>
      <xdr:rowOff>735240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6C38663-A5E0-4A2A-8DB9-DE1C9ACC6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645" y="803148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41910</xdr:colOff>
      <xdr:row>10</xdr:row>
      <xdr:rowOff>15240</xdr:rowOff>
    </xdr:from>
    <xdr:to>
      <xdr:col>2</xdr:col>
      <xdr:colOff>761910</xdr:colOff>
      <xdr:row>10</xdr:row>
      <xdr:rowOff>735240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3D1DCC72-B871-4362-B6BA-B2C7125C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170" y="879348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41833</xdr:colOff>
      <xdr:row>13</xdr:row>
      <xdr:rowOff>47625</xdr:rowOff>
    </xdr:from>
    <xdr:to>
      <xdr:col>2</xdr:col>
      <xdr:colOff>761833</xdr:colOff>
      <xdr:row>14</xdr:row>
      <xdr:rowOff>5625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B16D9BF2-EB6A-4132-B2F2-CD11AF14B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9" r="3429"/>
        <a:stretch/>
      </xdr:blipFill>
      <xdr:spPr>
        <a:xfrm>
          <a:off x="2432608" y="959167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41910</xdr:colOff>
      <xdr:row>20</xdr:row>
      <xdr:rowOff>19050</xdr:rowOff>
    </xdr:from>
    <xdr:to>
      <xdr:col>2</xdr:col>
      <xdr:colOff>761910</xdr:colOff>
      <xdr:row>20</xdr:row>
      <xdr:rowOff>739050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9AE4C583-26CD-4275-A97A-134FB285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170" y="1489329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43103</xdr:colOff>
      <xdr:row>14</xdr:row>
      <xdr:rowOff>32385</xdr:rowOff>
    </xdr:from>
    <xdr:to>
      <xdr:col>2</xdr:col>
      <xdr:colOff>763103</xdr:colOff>
      <xdr:row>14</xdr:row>
      <xdr:rowOff>752385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7C0A27AB-8C27-488F-871E-CED8CBFA2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" r="2183"/>
        <a:stretch/>
      </xdr:blipFill>
      <xdr:spPr>
        <a:xfrm>
          <a:off x="2504363" y="103346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304800</xdr:colOff>
      <xdr:row>63</xdr:row>
      <xdr:rowOff>304800</xdr:rowOff>
    </xdr:to>
    <xdr:sp macro="" textlink="">
      <xdr:nvSpPr>
        <xdr:cNvPr id="1025" name="AutoShape 1" descr="https://online.moysklad.ru/app/download/6c4b70a8-be6d-4f79-b6da-4b8820028143?miniature=true">
          <a:extLst>
            <a:ext uri="{FF2B5EF4-FFF2-40B4-BE49-F238E27FC236}">
              <a16:creationId xmlns:a16="http://schemas.microsoft.com/office/drawing/2014/main" xmlns="" id="{04915F0A-63EA-4C72-9FE2-74C1A97BE837}"/>
            </a:ext>
          </a:extLst>
        </xdr:cNvPr>
        <xdr:cNvSpPr>
          <a:spLocks noChangeAspect="1" noChangeArrowheads="1"/>
        </xdr:cNvSpPr>
      </xdr:nvSpPr>
      <xdr:spPr bwMode="auto">
        <a:xfrm>
          <a:off x="2461260" y="48402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57</xdr:row>
      <xdr:rowOff>22860</xdr:rowOff>
    </xdr:from>
    <xdr:to>
      <xdr:col>2</xdr:col>
      <xdr:colOff>765720</xdr:colOff>
      <xdr:row>57</xdr:row>
      <xdr:rowOff>742860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B4054AAD-30E3-4024-B427-EC660591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43853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56</xdr:row>
      <xdr:rowOff>22860</xdr:rowOff>
    </xdr:from>
    <xdr:to>
      <xdr:col>2</xdr:col>
      <xdr:colOff>765720</xdr:colOff>
      <xdr:row>56</xdr:row>
      <xdr:rowOff>742860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F25A9041-6239-4BDB-B203-BE4C41C06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4309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40005</xdr:colOff>
      <xdr:row>19</xdr:row>
      <xdr:rowOff>26670</xdr:rowOff>
    </xdr:from>
    <xdr:to>
      <xdr:col>2</xdr:col>
      <xdr:colOff>760005</xdr:colOff>
      <xdr:row>19</xdr:row>
      <xdr:rowOff>746670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56428FC6-3838-4DCB-9DC9-0E62EC617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65" y="1413891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58</xdr:row>
      <xdr:rowOff>30480</xdr:rowOff>
    </xdr:from>
    <xdr:to>
      <xdr:col>2</xdr:col>
      <xdr:colOff>765720</xdr:colOff>
      <xdr:row>58</xdr:row>
      <xdr:rowOff>750480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6CD4D0B2-4F61-4D2F-93E8-F7EB60D8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44622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59</xdr:row>
      <xdr:rowOff>22860</xdr:rowOff>
    </xdr:from>
    <xdr:to>
      <xdr:col>2</xdr:col>
      <xdr:colOff>765720</xdr:colOff>
      <xdr:row>59</xdr:row>
      <xdr:rowOff>742860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5DA61977-1774-46AB-91DE-77DA4E870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45377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44949</xdr:colOff>
      <xdr:row>3</xdr:row>
      <xdr:rowOff>19050</xdr:rowOff>
    </xdr:from>
    <xdr:to>
      <xdr:col>2</xdr:col>
      <xdr:colOff>764949</xdr:colOff>
      <xdr:row>3</xdr:row>
      <xdr:rowOff>739050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EFF441FD-FF54-40CF-B20A-70E148F9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209" y="193929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22860</xdr:rowOff>
    </xdr:from>
    <xdr:to>
      <xdr:col>2</xdr:col>
      <xdr:colOff>758100</xdr:colOff>
      <xdr:row>2</xdr:row>
      <xdr:rowOff>742860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CB633992-EB76-4235-ACDD-68BDABC67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" y="118110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</xdr:row>
      <xdr:rowOff>30480</xdr:rowOff>
    </xdr:from>
    <xdr:to>
      <xdr:col>2</xdr:col>
      <xdr:colOff>765720</xdr:colOff>
      <xdr:row>1</xdr:row>
      <xdr:rowOff>750480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2DF7FE0A-2D87-4ECF-BFED-16CFE865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426720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4</xdr:row>
      <xdr:rowOff>22860</xdr:rowOff>
    </xdr:from>
    <xdr:to>
      <xdr:col>2</xdr:col>
      <xdr:colOff>780960</xdr:colOff>
      <xdr:row>4</xdr:row>
      <xdr:rowOff>742860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48C0016-C9B7-4A18-A729-CF79D95C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2705100"/>
          <a:ext cx="720000" cy="72000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60</xdr:row>
      <xdr:rowOff>0</xdr:rowOff>
    </xdr:from>
    <xdr:ext cx="304800" cy="304800"/>
    <xdr:sp macro="" textlink="">
      <xdr:nvSpPr>
        <xdr:cNvPr id="81" name="AutoShape 1" descr="https://online.moysklad.ru/app/download/6c4b70a8-be6d-4f79-b6da-4b8820028143?miniature=true">
          <a:extLst>
            <a:ext uri="{FF2B5EF4-FFF2-40B4-BE49-F238E27FC236}">
              <a16:creationId xmlns:a16="http://schemas.microsoft.com/office/drawing/2014/main" xmlns="" id="{0D425748-9D08-461A-8001-EFAD769CBE07}"/>
            </a:ext>
          </a:extLst>
        </xdr:cNvPr>
        <xdr:cNvSpPr>
          <a:spLocks noChangeAspect="1" noChangeArrowheads="1"/>
        </xdr:cNvSpPr>
      </xdr:nvSpPr>
      <xdr:spPr bwMode="auto">
        <a:xfrm>
          <a:off x="2461260" y="5301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30480</xdr:colOff>
      <xdr:row>60</xdr:row>
      <xdr:rowOff>22860</xdr:rowOff>
    </xdr:from>
    <xdr:to>
      <xdr:col>2</xdr:col>
      <xdr:colOff>750144</xdr:colOff>
      <xdr:row>60</xdr:row>
      <xdr:rowOff>742860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A301D45B-D418-4B31-9166-B13F4DD9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740" y="48425100"/>
          <a:ext cx="719664" cy="720000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61</xdr:row>
      <xdr:rowOff>30480</xdr:rowOff>
    </xdr:from>
    <xdr:to>
      <xdr:col>2</xdr:col>
      <xdr:colOff>746760</xdr:colOff>
      <xdr:row>61</xdr:row>
      <xdr:rowOff>716280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83F52C7E-41C8-4062-8E06-76F0D8CD9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9179480"/>
          <a:ext cx="685800" cy="685800"/>
        </a:xfrm>
        <a:prstGeom prst="rect">
          <a:avLst/>
        </a:prstGeom>
      </xdr:spPr>
    </xdr:pic>
    <xdr:clientData/>
  </xdr:twoCellAnchor>
  <xdr:twoCellAnchor>
    <xdr:from>
      <xdr:col>2</xdr:col>
      <xdr:colOff>22860</xdr:colOff>
      <xdr:row>47</xdr:row>
      <xdr:rowOff>15240</xdr:rowOff>
    </xdr:from>
    <xdr:to>
      <xdr:col>2</xdr:col>
      <xdr:colOff>769620</xdr:colOff>
      <xdr:row>48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E1CDE2C7-D607-407D-810F-BAD37445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120" y="38511480"/>
          <a:ext cx="746760" cy="74676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20955</xdr:rowOff>
    </xdr:from>
    <xdr:to>
      <xdr:col>2</xdr:col>
      <xdr:colOff>754380</xdr:colOff>
      <xdr:row>41</xdr:row>
      <xdr:rowOff>737235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1CE33EDE-A3C9-44B6-B414-59C14F93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" y="31659195"/>
          <a:ext cx="716280" cy="716280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62</xdr:row>
      <xdr:rowOff>15240</xdr:rowOff>
    </xdr:from>
    <xdr:to>
      <xdr:col>2</xdr:col>
      <xdr:colOff>769620</xdr:colOff>
      <xdr:row>62</xdr:row>
      <xdr:rowOff>723900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16DC11E6-3AC3-4440-AB78-71A39F527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9911000"/>
          <a:ext cx="708660" cy="70866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48</xdr:row>
      <xdr:rowOff>22860</xdr:rowOff>
    </xdr:from>
    <xdr:to>
      <xdr:col>2</xdr:col>
      <xdr:colOff>765720</xdr:colOff>
      <xdr:row>48</xdr:row>
      <xdr:rowOff>742860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476F4F34-57C9-4175-BEE2-26156A41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36995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</xdr:colOff>
      <xdr:row>15</xdr:row>
      <xdr:rowOff>35858</xdr:rowOff>
    </xdr:from>
    <xdr:to>
      <xdr:col>2</xdr:col>
      <xdr:colOff>744071</xdr:colOff>
      <xdr:row>16</xdr:row>
      <xdr:rowOff>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17950A95-0AAA-4ADB-BF1A-195A488BE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258" y="11098305"/>
          <a:ext cx="726142" cy="726142"/>
        </a:xfrm>
        <a:prstGeom prst="rect">
          <a:avLst/>
        </a:prstGeom>
      </xdr:spPr>
    </xdr:pic>
    <xdr:clientData/>
  </xdr:twoCellAnchor>
  <xdr:twoCellAnchor editAs="oneCell">
    <xdr:from>
      <xdr:col>2</xdr:col>
      <xdr:colOff>35859</xdr:colOff>
      <xdr:row>16</xdr:row>
      <xdr:rowOff>26895</xdr:rowOff>
    </xdr:from>
    <xdr:to>
      <xdr:col>2</xdr:col>
      <xdr:colOff>762000</xdr:colOff>
      <xdr:row>16</xdr:row>
      <xdr:rowOff>753036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FB612F45-C284-4ED0-AB25-82A366304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188" y="11851342"/>
          <a:ext cx="726141" cy="726141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</xdr:colOff>
      <xdr:row>27</xdr:row>
      <xdr:rowOff>17930</xdr:rowOff>
    </xdr:from>
    <xdr:to>
      <xdr:col>2</xdr:col>
      <xdr:colOff>753036</xdr:colOff>
      <xdr:row>27</xdr:row>
      <xdr:rowOff>744072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2FAB88B-044C-408E-A828-449FD06C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223" y="20224377"/>
          <a:ext cx="726142" cy="726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utube.ru/video/134fc28c419276e2decc14de8195f53c/" TargetMode="External"/><Relationship Id="rId18" Type="http://schemas.openxmlformats.org/officeDocument/2006/relationships/hyperlink" Target="https://rutube.ru/video/df00f49a1f869da6deb7c073b6c9f719/" TargetMode="External"/><Relationship Id="rId26" Type="http://schemas.openxmlformats.org/officeDocument/2006/relationships/hyperlink" Target="https://rutube.ru/video/08693562632623fbdeee6e581bc4454c/" TargetMode="External"/><Relationship Id="rId39" Type="http://schemas.openxmlformats.org/officeDocument/2006/relationships/hyperlink" Target="https://rutube.ru/video/f864c97e34f4271463a924192827d148/" TargetMode="External"/><Relationship Id="rId21" Type="http://schemas.openxmlformats.org/officeDocument/2006/relationships/hyperlink" Target="https://rutube.ru/video/eb8c5b7d15cc114987600fff43079a39/" TargetMode="External"/><Relationship Id="rId34" Type="http://schemas.openxmlformats.org/officeDocument/2006/relationships/hyperlink" Target="https://rutube.ru/video/b5e8a7321584e35393f5dc232cbbab84/" TargetMode="External"/><Relationship Id="rId42" Type="http://schemas.openxmlformats.org/officeDocument/2006/relationships/hyperlink" Target="https://rutube.ru/video/f30054c2d1aac3339826d1cd7b28c03d/" TargetMode="External"/><Relationship Id="rId47" Type="http://schemas.openxmlformats.org/officeDocument/2006/relationships/hyperlink" Target="https://rutube.ru/video/33db6ae8847f6b017c4d2911f79ff705/" TargetMode="External"/><Relationship Id="rId50" Type="http://schemas.openxmlformats.org/officeDocument/2006/relationships/hyperlink" Target="https://rutube.ru/video/18ed58b27e5794e8bfc686d00dbcf52c/" TargetMode="External"/><Relationship Id="rId55" Type="http://schemas.openxmlformats.org/officeDocument/2006/relationships/hyperlink" Target="https://rutube.ru/video/46516525d123242c30d22090e22c8e14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rutube.ru/video/ae5145f323a3d27f5aaa9a1b478fd32c/" TargetMode="External"/><Relationship Id="rId2" Type="http://schemas.openxmlformats.org/officeDocument/2006/relationships/hyperlink" Target="https://rutube.ru/video/7cf0d88797325686d47778fdd34d2f6b/" TargetMode="External"/><Relationship Id="rId16" Type="http://schemas.openxmlformats.org/officeDocument/2006/relationships/hyperlink" Target="https://rutube.ru/video/cc13f6d075d2123cdb7b67a220c05792/" TargetMode="External"/><Relationship Id="rId20" Type="http://schemas.openxmlformats.org/officeDocument/2006/relationships/hyperlink" Target="https://rutube.ru/video/575f5ead0d4331076424c7483b4c0cec/" TargetMode="External"/><Relationship Id="rId29" Type="http://schemas.openxmlformats.org/officeDocument/2006/relationships/hyperlink" Target="https://rutube.ru/video/551c328423da0661b70b23dd41b03e69/" TargetMode="External"/><Relationship Id="rId41" Type="http://schemas.openxmlformats.org/officeDocument/2006/relationships/hyperlink" Target="https://rutube.ru/video/bf0ed4067dd57c6b40c42100d095c0de/" TargetMode="External"/><Relationship Id="rId54" Type="http://schemas.openxmlformats.org/officeDocument/2006/relationships/hyperlink" Target="https://rutube.ru/video/d2d9d7a67dd5fb79204dcf1a2fcb5909/" TargetMode="External"/><Relationship Id="rId62" Type="http://schemas.openxmlformats.org/officeDocument/2006/relationships/hyperlink" Target="https://vkvideo.ru/video-131837592_456239899" TargetMode="External"/><Relationship Id="rId1" Type="http://schemas.openxmlformats.org/officeDocument/2006/relationships/hyperlink" Target="https://mak.arcanes.ru/katalog_mak" TargetMode="External"/><Relationship Id="rId6" Type="http://schemas.openxmlformats.org/officeDocument/2006/relationships/hyperlink" Target="https://rutube.ru/video/8e3cdaa6a446ad952d67e7b270e73a96/" TargetMode="External"/><Relationship Id="rId11" Type="http://schemas.openxmlformats.org/officeDocument/2006/relationships/hyperlink" Target="https://rutube.ru/video/ebcbb8d2d34130aeddd73c5fa664da92/" TargetMode="External"/><Relationship Id="rId24" Type="http://schemas.openxmlformats.org/officeDocument/2006/relationships/hyperlink" Target="https://rutube.ru/video/f348723d5f3a12b43ca97f6ebba35b07/" TargetMode="External"/><Relationship Id="rId32" Type="http://schemas.openxmlformats.org/officeDocument/2006/relationships/hyperlink" Target="https://rutube.ru/video/104f8ff22a37227aaddc35b9d5bd9a77/" TargetMode="External"/><Relationship Id="rId37" Type="http://schemas.openxmlformats.org/officeDocument/2006/relationships/hyperlink" Target="https://rutube.ru/video/eaa298ec8177a314850c8c12c8c88123/" TargetMode="External"/><Relationship Id="rId40" Type="http://schemas.openxmlformats.org/officeDocument/2006/relationships/hyperlink" Target="https://rutube.ru/video/21d39968340154fe35942b6e3d671cfa/" TargetMode="External"/><Relationship Id="rId45" Type="http://schemas.openxmlformats.org/officeDocument/2006/relationships/hyperlink" Target="https://rutube.ru/video/efbc645eb19b5db32bf1367f69f7e2ed/" TargetMode="External"/><Relationship Id="rId53" Type="http://schemas.openxmlformats.org/officeDocument/2006/relationships/hyperlink" Target="https://rutube.ru/video/745d779e0e5c680c1e25ebffb248f840/" TargetMode="External"/><Relationship Id="rId58" Type="http://schemas.openxmlformats.org/officeDocument/2006/relationships/hyperlink" Target="https://rutube.ru/video/17d54aa921e5ce29b7b5cf1b45cb12b2/" TargetMode="External"/><Relationship Id="rId5" Type="http://schemas.openxmlformats.org/officeDocument/2006/relationships/hyperlink" Target="https://vkvideo.ru/video-131837592_456239542" TargetMode="External"/><Relationship Id="rId15" Type="http://schemas.openxmlformats.org/officeDocument/2006/relationships/hyperlink" Target="https://rutube.ru/video/6084cd1260f8c6f294819149ae9b3f5b/" TargetMode="External"/><Relationship Id="rId23" Type="http://schemas.openxmlformats.org/officeDocument/2006/relationships/hyperlink" Target="https://rutube.ru/video/bddc10ac823290e7351346b3d9dee04f/" TargetMode="External"/><Relationship Id="rId28" Type="http://schemas.openxmlformats.org/officeDocument/2006/relationships/hyperlink" Target="https://rutube.ru/video/7b4b94d808b5603e17afca8069a7665f/" TargetMode="External"/><Relationship Id="rId36" Type="http://schemas.openxmlformats.org/officeDocument/2006/relationships/hyperlink" Target="https://rutube.ru/video/e5bd8157e4de36fe02aea8fe7b32516a/" TargetMode="External"/><Relationship Id="rId49" Type="http://schemas.openxmlformats.org/officeDocument/2006/relationships/hyperlink" Target="https://rutube.ru/video/28a93824da97ce7c3e01eec5a7674721/" TargetMode="External"/><Relationship Id="rId57" Type="http://schemas.openxmlformats.org/officeDocument/2006/relationships/hyperlink" Target="https://rutube.ru/video/ccb6d6fbc8af83e43a386449d6498a41/" TargetMode="External"/><Relationship Id="rId61" Type="http://schemas.openxmlformats.org/officeDocument/2006/relationships/hyperlink" Target="https://vkvideo.ru/video-131837592_456239883" TargetMode="External"/><Relationship Id="rId10" Type="http://schemas.openxmlformats.org/officeDocument/2006/relationships/hyperlink" Target="https://rutube.ru/video/8d33e3c8a7ca4384409e4968c7d22508/" TargetMode="External"/><Relationship Id="rId19" Type="http://schemas.openxmlformats.org/officeDocument/2006/relationships/hyperlink" Target="https://rutube.ru/video/4c6e2e3e93b440fefb86914b59071e0f/" TargetMode="External"/><Relationship Id="rId31" Type="http://schemas.openxmlformats.org/officeDocument/2006/relationships/hyperlink" Target="https://rutube.ru/video/68857fb35df9e820d47605bc3b53419c/" TargetMode="External"/><Relationship Id="rId44" Type="http://schemas.openxmlformats.org/officeDocument/2006/relationships/hyperlink" Target="https://rutube.ru/video/5bd99e2eaeaff879c466fdd1d09412b5/" TargetMode="External"/><Relationship Id="rId52" Type="http://schemas.openxmlformats.org/officeDocument/2006/relationships/hyperlink" Target="https://rutube.ru/video/5fa9f0435dca876cf025f0d20c136572/" TargetMode="External"/><Relationship Id="rId60" Type="http://schemas.openxmlformats.org/officeDocument/2006/relationships/hyperlink" Target="https://vkvideo.ru/video-131837592_456239898" TargetMode="External"/><Relationship Id="rId4" Type="http://schemas.openxmlformats.org/officeDocument/2006/relationships/hyperlink" Target="https://vkvideo.ru/video-131837592_456239880" TargetMode="External"/><Relationship Id="rId9" Type="http://schemas.openxmlformats.org/officeDocument/2006/relationships/hyperlink" Target="https://rutube.ru/video/056e4d4607a80760a85d5b87b3039664/" TargetMode="External"/><Relationship Id="rId14" Type="http://schemas.openxmlformats.org/officeDocument/2006/relationships/hyperlink" Target="https://rutube.ru/video/04e20e1640b954d1a077f34bc2aa38cf/" TargetMode="External"/><Relationship Id="rId22" Type="http://schemas.openxmlformats.org/officeDocument/2006/relationships/hyperlink" Target="https://rutube.ru/video/f9c2340ba40d64529ed085e867de628c/" TargetMode="External"/><Relationship Id="rId27" Type="http://schemas.openxmlformats.org/officeDocument/2006/relationships/hyperlink" Target="https://rutube.ru/video/ec8dff1387cb6b454cfcefc273dc97d0/" TargetMode="External"/><Relationship Id="rId30" Type="http://schemas.openxmlformats.org/officeDocument/2006/relationships/hyperlink" Target="https://rutube.ru/video/a7b4588cce4cc29d99a72028033e6b5a/" TargetMode="External"/><Relationship Id="rId35" Type="http://schemas.openxmlformats.org/officeDocument/2006/relationships/hyperlink" Target="https://rutube.ru/video/9515956376933e59c5b13c78972a6d07/" TargetMode="External"/><Relationship Id="rId43" Type="http://schemas.openxmlformats.org/officeDocument/2006/relationships/hyperlink" Target="https://rutube.ru/video/82edf39f5b13b0458bdee6a1f4d147bd/" TargetMode="External"/><Relationship Id="rId48" Type="http://schemas.openxmlformats.org/officeDocument/2006/relationships/hyperlink" Target="https://rutube.ru/video/ba500d84422e4c221f7323acff1b579a/" TargetMode="External"/><Relationship Id="rId56" Type="http://schemas.openxmlformats.org/officeDocument/2006/relationships/hyperlink" Target="https://rutube.ru/video/62ca9037b034ce3191f60304f03f84d6/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rutube.ru/video/5ce810284787f314791cd90e6755e541/" TargetMode="External"/><Relationship Id="rId51" Type="http://schemas.openxmlformats.org/officeDocument/2006/relationships/hyperlink" Target="https://rutube.ru/video/f4f8711b045e1ead68429a86fc2f6aa2/" TargetMode="External"/><Relationship Id="rId3" Type="http://schemas.openxmlformats.org/officeDocument/2006/relationships/hyperlink" Target="https://vkvideo.ru/video-131837592_456239751" TargetMode="External"/><Relationship Id="rId12" Type="http://schemas.openxmlformats.org/officeDocument/2006/relationships/hyperlink" Target="https://rutube.ru/video/af1e9b9900536fb3dd182a3f790bd2d0/" TargetMode="External"/><Relationship Id="rId17" Type="http://schemas.openxmlformats.org/officeDocument/2006/relationships/hyperlink" Target="https://rutube.ru/video/81a5a676e91a0f19dc0f9d478ffe5b5f/" TargetMode="External"/><Relationship Id="rId25" Type="http://schemas.openxmlformats.org/officeDocument/2006/relationships/hyperlink" Target="https://rutube.ru/video/86e7f2b9222229153fed1ae2462bac09/" TargetMode="External"/><Relationship Id="rId33" Type="http://schemas.openxmlformats.org/officeDocument/2006/relationships/hyperlink" Target="https://rutube.ru/video/347af6db3f3721aa71326f1fddce1d82/" TargetMode="External"/><Relationship Id="rId38" Type="http://schemas.openxmlformats.org/officeDocument/2006/relationships/hyperlink" Target="https://rutube.ru/video/ff4f854dbf815f160a3988029dcfc2c6/" TargetMode="External"/><Relationship Id="rId46" Type="http://schemas.openxmlformats.org/officeDocument/2006/relationships/hyperlink" Target="https://rutube.ru/video/885351a8c12338eaec0f446d8f997266/" TargetMode="External"/><Relationship Id="rId59" Type="http://schemas.openxmlformats.org/officeDocument/2006/relationships/hyperlink" Target="https://rutube.ru/video/a324e3d04365e9d20a2632140ba4b6b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="85" zoomScaleNormal="85" workbookViewId="0">
      <pane ySplit="1" topLeftCell="A2" activePane="bottomLeft" state="frozen"/>
      <selection pane="bottomLeft" activeCell="H26" sqref="H26"/>
    </sheetView>
  </sheetViews>
  <sheetFormatPr defaultColWidth="9.140625" defaultRowHeight="15.75" x14ac:dyDescent="0.25"/>
  <cols>
    <col min="1" max="1" width="26.42578125" style="1" customWidth="1"/>
    <col min="2" max="2" width="9.42578125" style="2" customWidth="1"/>
    <col min="3" max="3" width="11.7109375" customWidth="1"/>
    <col min="4" max="4" width="8" style="3" customWidth="1"/>
    <col min="5" max="5" width="12.140625" style="4" customWidth="1"/>
    <col min="6" max="6" width="12.85546875" style="5" customWidth="1"/>
    <col min="7" max="7" width="9.7109375" style="6" customWidth="1"/>
    <col min="8" max="8" width="10.5703125" style="7" customWidth="1"/>
    <col min="9" max="9" width="11.5703125" style="8" customWidth="1"/>
    <col min="10" max="10" width="9.140625" style="9" bestFit="1" customWidth="1"/>
    <col min="11" max="11" width="53.42578125" style="10" customWidth="1"/>
    <col min="12" max="12" width="24.28515625" style="11" customWidth="1"/>
  </cols>
  <sheetData>
    <row r="1" spans="1:14" ht="31.5" x14ac:dyDescent="0.25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6" t="s">
        <v>6</v>
      </c>
      <c r="H1" s="17" t="s">
        <v>7</v>
      </c>
      <c r="I1" s="18" t="s">
        <v>8</v>
      </c>
      <c r="J1" s="19" t="s">
        <v>9</v>
      </c>
      <c r="K1" s="16" t="s">
        <v>10</v>
      </c>
      <c r="L1" s="13" t="s">
        <v>11</v>
      </c>
      <c r="N1" t="s">
        <v>12</v>
      </c>
    </row>
    <row r="2" spans="1:14" ht="60" customHeight="1" x14ac:dyDescent="0.25">
      <c r="A2" s="175" t="s">
        <v>13</v>
      </c>
      <c r="B2" s="176" t="s">
        <v>14</v>
      </c>
      <c r="C2" s="177"/>
      <c r="D2" s="178">
        <v>110</v>
      </c>
      <c r="E2" s="127">
        <v>1350</v>
      </c>
      <c r="F2" s="128">
        <f t="shared" ref="F2:F32" si="0">E2*(70/100)</f>
        <v>944.99999999999989</v>
      </c>
      <c r="G2" s="179">
        <v>275</v>
      </c>
      <c r="H2" s="179"/>
      <c r="I2" s="127">
        <f t="shared" ref="I2:I32" si="1">H2*F2</f>
        <v>0</v>
      </c>
      <c r="J2" s="179">
        <f t="shared" ref="J2:J32" si="2">H2*G2</f>
        <v>0</v>
      </c>
      <c r="K2" s="180" t="s">
        <v>172</v>
      </c>
      <c r="L2" s="220" t="s">
        <v>228</v>
      </c>
      <c r="N2" s="28"/>
    </row>
    <row r="3" spans="1:14" ht="60" customHeight="1" x14ac:dyDescent="0.25">
      <c r="A3" s="175" t="s">
        <v>15</v>
      </c>
      <c r="B3" s="176" t="s">
        <v>16</v>
      </c>
      <c r="C3" s="177"/>
      <c r="D3" s="178">
        <v>110</v>
      </c>
      <c r="E3" s="127">
        <v>1450</v>
      </c>
      <c r="F3" s="128">
        <f t="shared" si="0"/>
        <v>1014.9999999999999</v>
      </c>
      <c r="G3" s="179">
        <v>255</v>
      </c>
      <c r="H3" s="179"/>
      <c r="I3" s="127">
        <f t="shared" si="1"/>
        <v>0</v>
      </c>
      <c r="J3" s="179">
        <f t="shared" si="2"/>
        <v>0</v>
      </c>
      <c r="K3" s="180" t="s">
        <v>173</v>
      </c>
      <c r="L3" s="220" t="s">
        <v>229</v>
      </c>
      <c r="N3" s="28"/>
    </row>
    <row r="4" spans="1:14" ht="60" customHeight="1" x14ac:dyDescent="0.25">
      <c r="A4" s="175" t="s">
        <v>17</v>
      </c>
      <c r="B4" s="176" t="s">
        <v>18</v>
      </c>
      <c r="C4" s="177"/>
      <c r="D4" s="178">
        <v>110</v>
      </c>
      <c r="E4" s="127">
        <v>1450</v>
      </c>
      <c r="F4" s="128">
        <f t="shared" si="0"/>
        <v>1014.9999999999999</v>
      </c>
      <c r="G4" s="179">
        <v>255</v>
      </c>
      <c r="H4" s="179"/>
      <c r="I4" s="127">
        <f t="shared" si="1"/>
        <v>0</v>
      </c>
      <c r="J4" s="179">
        <f t="shared" si="2"/>
        <v>0</v>
      </c>
      <c r="K4" s="180" t="s">
        <v>174</v>
      </c>
      <c r="L4" s="220" t="s">
        <v>230</v>
      </c>
      <c r="N4" s="28"/>
    </row>
    <row r="5" spans="1:14" ht="60" customHeight="1" x14ac:dyDescent="0.25">
      <c r="A5" s="181" t="s">
        <v>19</v>
      </c>
      <c r="B5" s="182" t="s">
        <v>20</v>
      </c>
      <c r="C5" s="183"/>
      <c r="D5" s="184">
        <v>110</v>
      </c>
      <c r="E5" s="185">
        <v>1450</v>
      </c>
      <c r="F5" s="186">
        <f t="shared" si="0"/>
        <v>1014.9999999999999</v>
      </c>
      <c r="G5" s="187">
        <v>255</v>
      </c>
      <c r="H5" s="187"/>
      <c r="I5" s="185">
        <f t="shared" si="1"/>
        <v>0</v>
      </c>
      <c r="J5" s="188">
        <f t="shared" si="2"/>
        <v>0</v>
      </c>
      <c r="K5" s="180" t="s">
        <v>175</v>
      </c>
      <c r="L5" s="220" t="s">
        <v>231</v>
      </c>
      <c r="N5" s="28"/>
    </row>
    <row r="6" spans="1:14" s="9" customFormat="1" ht="60" customHeight="1" x14ac:dyDescent="0.25">
      <c r="A6" s="32" t="s">
        <v>21</v>
      </c>
      <c r="B6" s="29" t="s">
        <v>22</v>
      </c>
      <c r="C6" s="33"/>
      <c r="D6" s="34">
        <v>80</v>
      </c>
      <c r="E6" s="35">
        <v>1450</v>
      </c>
      <c r="F6" s="36">
        <f t="shared" si="0"/>
        <v>1014.9999999999999</v>
      </c>
      <c r="G6" s="37">
        <v>215</v>
      </c>
      <c r="H6" s="37"/>
      <c r="I6" s="35">
        <f t="shared" si="1"/>
        <v>0</v>
      </c>
      <c r="J6" s="37">
        <f t="shared" si="2"/>
        <v>0</v>
      </c>
      <c r="K6" s="30" t="s">
        <v>23</v>
      </c>
      <c r="L6" s="220" t="s">
        <v>232</v>
      </c>
      <c r="N6" s="31"/>
    </row>
    <row r="7" spans="1:14" s="9" customFormat="1" ht="60" customHeight="1" x14ac:dyDescent="0.25">
      <c r="A7" s="20" t="s">
        <v>24</v>
      </c>
      <c r="B7" s="29" t="s">
        <v>25</v>
      </c>
      <c r="C7" s="22"/>
      <c r="D7" s="23">
        <v>80</v>
      </c>
      <c r="E7" s="24">
        <v>1450</v>
      </c>
      <c r="F7" s="25">
        <f t="shared" si="0"/>
        <v>1014.9999999999999</v>
      </c>
      <c r="G7" s="26">
        <v>215</v>
      </c>
      <c r="H7" s="26"/>
      <c r="I7" s="24">
        <f t="shared" si="1"/>
        <v>0</v>
      </c>
      <c r="J7" s="26">
        <f t="shared" si="2"/>
        <v>0</v>
      </c>
      <c r="K7" s="30" t="s">
        <v>26</v>
      </c>
      <c r="L7" s="220" t="s">
        <v>233</v>
      </c>
      <c r="N7" s="31"/>
    </row>
    <row r="8" spans="1:14" s="9" customFormat="1" ht="60" customHeight="1" x14ac:dyDescent="0.25">
      <c r="A8" s="158" t="s">
        <v>27</v>
      </c>
      <c r="B8" s="159" t="s">
        <v>28</v>
      </c>
      <c r="C8" s="160"/>
      <c r="D8" s="161">
        <v>80</v>
      </c>
      <c r="E8" s="162">
        <v>1450</v>
      </c>
      <c r="F8" s="163">
        <f t="shared" si="0"/>
        <v>1014.9999999999999</v>
      </c>
      <c r="G8" s="164">
        <v>215</v>
      </c>
      <c r="H8" s="164"/>
      <c r="I8" s="162">
        <f t="shared" si="1"/>
        <v>0</v>
      </c>
      <c r="J8" s="164">
        <f t="shared" si="2"/>
        <v>0</v>
      </c>
      <c r="K8" s="165" t="s">
        <v>29</v>
      </c>
      <c r="L8" s="220" t="s">
        <v>234</v>
      </c>
      <c r="N8" s="31"/>
    </row>
    <row r="9" spans="1:14" s="1" customFormat="1" ht="60" customHeight="1" x14ac:dyDescent="0.25">
      <c r="A9" s="32" t="s">
        <v>30</v>
      </c>
      <c r="B9" s="29" t="s">
        <v>31</v>
      </c>
      <c r="C9" s="33"/>
      <c r="D9" s="34">
        <v>110</v>
      </c>
      <c r="E9" s="35">
        <v>500</v>
      </c>
      <c r="F9" s="36">
        <f t="shared" si="0"/>
        <v>350</v>
      </c>
      <c r="G9" s="37">
        <v>250</v>
      </c>
      <c r="H9" s="37"/>
      <c r="I9" s="35">
        <f t="shared" si="1"/>
        <v>0</v>
      </c>
      <c r="J9" s="37">
        <f t="shared" si="2"/>
        <v>0</v>
      </c>
      <c r="K9" s="30" t="s">
        <v>32</v>
      </c>
      <c r="L9" s="220" t="s">
        <v>235</v>
      </c>
      <c r="N9" s="214"/>
    </row>
    <row r="10" spans="1:14" s="9" customFormat="1" ht="60" customHeight="1" x14ac:dyDescent="0.25">
      <c r="A10" s="20" t="s">
        <v>158</v>
      </c>
      <c r="B10" s="21" t="s">
        <v>33</v>
      </c>
      <c r="C10" s="22"/>
      <c r="D10" s="23">
        <v>110</v>
      </c>
      <c r="E10" s="24">
        <v>1550</v>
      </c>
      <c r="F10" s="25">
        <f t="shared" si="0"/>
        <v>1085</v>
      </c>
      <c r="G10" s="26">
        <v>250</v>
      </c>
      <c r="H10" s="26"/>
      <c r="I10" s="24">
        <f t="shared" si="1"/>
        <v>0</v>
      </c>
      <c r="J10" s="26">
        <f t="shared" si="2"/>
        <v>0</v>
      </c>
      <c r="K10" s="27" t="s">
        <v>161</v>
      </c>
      <c r="L10" s="220" t="s">
        <v>236</v>
      </c>
      <c r="N10" s="31"/>
    </row>
    <row r="11" spans="1:14" s="9" customFormat="1" ht="60" customHeight="1" x14ac:dyDescent="0.25">
      <c r="A11" s="20" t="s">
        <v>159</v>
      </c>
      <c r="B11" s="21" t="s">
        <v>160</v>
      </c>
      <c r="C11" s="22"/>
      <c r="D11" s="23">
        <v>110</v>
      </c>
      <c r="E11" s="24">
        <v>1550</v>
      </c>
      <c r="F11" s="25">
        <f t="shared" si="0"/>
        <v>1085</v>
      </c>
      <c r="G11" s="26">
        <v>250</v>
      </c>
      <c r="H11" s="26"/>
      <c r="I11" s="24">
        <f t="shared" si="1"/>
        <v>0</v>
      </c>
      <c r="J11" s="26">
        <f t="shared" si="2"/>
        <v>0</v>
      </c>
      <c r="K11" s="27" t="s">
        <v>162</v>
      </c>
      <c r="L11" s="220" t="s">
        <v>237</v>
      </c>
      <c r="N11" s="31"/>
    </row>
    <row r="12" spans="1:14" ht="60" customHeight="1" x14ac:dyDescent="0.25">
      <c r="A12" s="20" t="s">
        <v>34</v>
      </c>
      <c r="B12" s="21" t="s">
        <v>35</v>
      </c>
      <c r="C12" s="22"/>
      <c r="D12" s="23">
        <v>100</v>
      </c>
      <c r="E12" s="24">
        <v>1250</v>
      </c>
      <c r="F12" s="25">
        <f t="shared" si="0"/>
        <v>875</v>
      </c>
      <c r="G12" s="26">
        <v>275</v>
      </c>
      <c r="H12" s="26"/>
      <c r="I12" s="24">
        <f t="shared" si="1"/>
        <v>0</v>
      </c>
      <c r="J12" s="26">
        <f t="shared" si="2"/>
        <v>0</v>
      </c>
      <c r="K12" s="27" t="s">
        <v>36</v>
      </c>
      <c r="L12" s="221" t="s">
        <v>238</v>
      </c>
    </row>
    <row r="13" spans="1:14" ht="60" customHeight="1" x14ac:dyDescent="0.25">
      <c r="A13" s="20" t="s">
        <v>37</v>
      </c>
      <c r="B13" s="21" t="s">
        <v>38</v>
      </c>
      <c r="C13" s="22"/>
      <c r="D13" s="23">
        <v>100</v>
      </c>
      <c r="E13" s="24">
        <v>1850</v>
      </c>
      <c r="F13" s="25">
        <f t="shared" si="0"/>
        <v>1295</v>
      </c>
      <c r="G13" s="26">
        <v>515</v>
      </c>
      <c r="H13" s="26"/>
      <c r="I13" s="24">
        <f t="shared" si="1"/>
        <v>0</v>
      </c>
      <c r="J13" s="26">
        <f t="shared" si="2"/>
        <v>0</v>
      </c>
      <c r="K13" s="27" t="s">
        <v>39</v>
      </c>
      <c r="L13" s="220" t="s">
        <v>239</v>
      </c>
    </row>
    <row r="14" spans="1:14" ht="60" customHeight="1" x14ac:dyDescent="0.25">
      <c r="A14" s="130" t="s">
        <v>40</v>
      </c>
      <c r="B14" s="131" t="s">
        <v>41</v>
      </c>
      <c r="C14" s="132"/>
      <c r="D14" s="133">
        <v>80</v>
      </c>
      <c r="E14" s="134">
        <v>1250</v>
      </c>
      <c r="F14" s="135">
        <f t="shared" si="0"/>
        <v>875</v>
      </c>
      <c r="G14" s="136">
        <v>190</v>
      </c>
      <c r="H14" s="136"/>
      <c r="I14" s="134">
        <f t="shared" si="1"/>
        <v>0</v>
      </c>
      <c r="J14" s="136">
        <f t="shared" si="2"/>
        <v>0</v>
      </c>
      <c r="K14" s="137" t="s">
        <v>42</v>
      </c>
      <c r="L14" s="220" t="s">
        <v>240</v>
      </c>
    </row>
    <row r="15" spans="1:14" ht="60" customHeight="1" x14ac:dyDescent="0.25">
      <c r="A15" s="130" t="s">
        <v>166</v>
      </c>
      <c r="B15" s="131" t="s">
        <v>167</v>
      </c>
      <c r="C15" s="132"/>
      <c r="D15" s="133">
        <v>100</v>
      </c>
      <c r="E15" s="134">
        <v>1450</v>
      </c>
      <c r="F15" s="135">
        <f t="shared" si="0"/>
        <v>1014.9999999999999</v>
      </c>
      <c r="G15" s="136">
        <v>260</v>
      </c>
      <c r="H15" s="136"/>
      <c r="I15" s="134">
        <f t="shared" si="1"/>
        <v>0</v>
      </c>
      <c r="J15" s="136">
        <f t="shared" si="2"/>
        <v>0</v>
      </c>
      <c r="K15" s="137" t="s">
        <v>168</v>
      </c>
      <c r="L15" s="220" t="s">
        <v>241</v>
      </c>
    </row>
    <row r="16" spans="1:14" ht="60" customHeight="1" x14ac:dyDescent="0.25">
      <c r="A16" s="230" t="s">
        <v>257</v>
      </c>
      <c r="B16" s="231" t="s">
        <v>259</v>
      </c>
      <c r="C16" s="232"/>
      <c r="D16" s="233">
        <v>64</v>
      </c>
      <c r="E16" s="234">
        <v>1000</v>
      </c>
      <c r="F16" s="235">
        <f t="shared" si="0"/>
        <v>700</v>
      </c>
      <c r="G16" s="236">
        <v>195</v>
      </c>
      <c r="H16" s="236"/>
      <c r="I16" s="234">
        <f t="shared" si="1"/>
        <v>0</v>
      </c>
      <c r="J16" s="236">
        <f t="shared" si="2"/>
        <v>0</v>
      </c>
      <c r="K16" s="229" t="s">
        <v>261</v>
      </c>
      <c r="L16" s="220" t="s">
        <v>263</v>
      </c>
    </row>
    <row r="17" spans="1:12" ht="60" customHeight="1" x14ac:dyDescent="0.25">
      <c r="A17" s="230" t="s">
        <v>258</v>
      </c>
      <c r="B17" s="231" t="s">
        <v>260</v>
      </c>
      <c r="C17" s="232"/>
      <c r="D17" s="233">
        <v>80</v>
      </c>
      <c r="E17" s="234">
        <v>1250</v>
      </c>
      <c r="F17" s="235">
        <f t="shared" si="0"/>
        <v>875</v>
      </c>
      <c r="G17" s="236">
        <v>250</v>
      </c>
      <c r="H17" s="236"/>
      <c r="I17" s="234">
        <f t="shared" si="1"/>
        <v>0</v>
      </c>
      <c r="J17" s="236">
        <f t="shared" si="2"/>
        <v>0</v>
      </c>
      <c r="K17" s="229" t="s">
        <v>262</v>
      </c>
      <c r="L17" s="220" t="s">
        <v>264</v>
      </c>
    </row>
    <row r="18" spans="1:12" ht="60" customHeight="1" x14ac:dyDescent="0.25">
      <c r="A18" s="20" t="s">
        <v>43</v>
      </c>
      <c r="B18" s="21" t="s">
        <v>44</v>
      </c>
      <c r="C18" s="22"/>
      <c r="D18" s="23">
        <v>80</v>
      </c>
      <c r="E18" s="24">
        <v>1350</v>
      </c>
      <c r="F18" s="25">
        <f t="shared" si="0"/>
        <v>944.99999999999989</v>
      </c>
      <c r="G18" s="26">
        <v>195</v>
      </c>
      <c r="H18" s="26"/>
      <c r="I18" s="24">
        <f t="shared" si="1"/>
        <v>0</v>
      </c>
      <c r="J18" s="26">
        <f t="shared" si="2"/>
        <v>0</v>
      </c>
      <c r="K18" s="27" t="s">
        <v>45</v>
      </c>
      <c r="L18" s="225" t="s">
        <v>242</v>
      </c>
    </row>
    <row r="19" spans="1:12" ht="60" customHeight="1" x14ac:dyDescent="0.25">
      <c r="A19" s="20" t="s">
        <v>46</v>
      </c>
      <c r="B19" s="21" t="s">
        <v>47</v>
      </c>
      <c r="C19" s="22"/>
      <c r="D19" s="23">
        <v>80</v>
      </c>
      <c r="E19" s="24">
        <v>1200</v>
      </c>
      <c r="F19" s="25">
        <f t="shared" si="0"/>
        <v>840</v>
      </c>
      <c r="G19" s="26">
        <v>195</v>
      </c>
      <c r="H19" s="26"/>
      <c r="I19" s="24">
        <f t="shared" si="1"/>
        <v>0</v>
      </c>
      <c r="J19" s="26">
        <f t="shared" si="2"/>
        <v>0</v>
      </c>
      <c r="K19" s="27" t="s">
        <v>48</v>
      </c>
      <c r="L19" s="226" t="s">
        <v>243</v>
      </c>
    </row>
    <row r="20" spans="1:12" ht="60" customHeight="1" x14ac:dyDescent="0.25">
      <c r="A20" s="130" t="s">
        <v>169</v>
      </c>
      <c r="B20" s="131" t="s">
        <v>170</v>
      </c>
      <c r="C20" s="132"/>
      <c r="D20" s="133">
        <v>100</v>
      </c>
      <c r="E20" s="134">
        <v>1450</v>
      </c>
      <c r="F20" s="135">
        <f t="shared" si="0"/>
        <v>1014.9999999999999</v>
      </c>
      <c r="G20" s="136">
        <v>235</v>
      </c>
      <c r="H20" s="136"/>
      <c r="I20" s="134">
        <f t="shared" si="1"/>
        <v>0</v>
      </c>
      <c r="J20" s="136">
        <f t="shared" si="2"/>
        <v>0</v>
      </c>
      <c r="K20" s="137" t="s">
        <v>171</v>
      </c>
      <c r="L20" s="220" t="s">
        <v>227</v>
      </c>
    </row>
    <row r="21" spans="1:12" ht="60" customHeight="1" x14ac:dyDescent="0.25">
      <c r="A21" s="130" t="s">
        <v>163</v>
      </c>
      <c r="B21" s="131" t="s">
        <v>164</v>
      </c>
      <c r="C21" s="132"/>
      <c r="D21" s="133">
        <v>80</v>
      </c>
      <c r="E21" s="134">
        <v>1450</v>
      </c>
      <c r="F21" s="135">
        <f t="shared" si="0"/>
        <v>1014.9999999999999</v>
      </c>
      <c r="G21" s="136">
        <v>215</v>
      </c>
      <c r="H21" s="136"/>
      <c r="I21" s="134">
        <f t="shared" si="1"/>
        <v>0</v>
      </c>
      <c r="J21" s="136">
        <f t="shared" si="2"/>
        <v>0</v>
      </c>
      <c r="K21" s="137" t="s">
        <v>165</v>
      </c>
      <c r="L21" s="220" t="s">
        <v>226</v>
      </c>
    </row>
    <row r="22" spans="1:12" ht="60" customHeight="1" x14ac:dyDescent="0.25">
      <c r="A22" s="130" t="s">
        <v>155</v>
      </c>
      <c r="B22" s="131" t="s">
        <v>156</v>
      </c>
      <c r="C22" s="132"/>
      <c r="D22" s="133">
        <v>80</v>
      </c>
      <c r="E22" s="134">
        <v>1450</v>
      </c>
      <c r="F22" s="135">
        <f t="shared" si="0"/>
        <v>1014.9999999999999</v>
      </c>
      <c r="G22" s="136">
        <v>215</v>
      </c>
      <c r="H22" s="136"/>
      <c r="I22" s="134">
        <f t="shared" si="1"/>
        <v>0</v>
      </c>
      <c r="J22" s="136">
        <f t="shared" si="2"/>
        <v>0</v>
      </c>
      <c r="K22" s="137" t="s">
        <v>157</v>
      </c>
      <c r="L22" s="220" t="s">
        <v>225</v>
      </c>
    </row>
    <row r="23" spans="1:12" ht="60" customHeight="1" x14ac:dyDescent="0.25">
      <c r="A23" s="20" t="s">
        <v>49</v>
      </c>
      <c r="B23" s="21" t="s">
        <v>50</v>
      </c>
      <c r="C23" s="22"/>
      <c r="D23" s="23">
        <v>64</v>
      </c>
      <c r="E23" s="24">
        <v>1550</v>
      </c>
      <c r="F23" s="25">
        <f t="shared" si="0"/>
        <v>1085</v>
      </c>
      <c r="G23" s="26">
        <v>175</v>
      </c>
      <c r="H23" s="26"/>
      <c r="I23" s="24">
        <f t="shared" si="1"/>
        <v>0</v>
      </c>
      <c r="J23" s="26">
        <f t="shared" si="2"/>
        <v>0</v>
      </c>
      <c r="K23" s="27" t="s">
        <v>51</v>
      </c>
      <c r="L23" s="220" t="s">
        <v>224</v>
      </c>
    </row>
    <row r="24" spans="1:12" ht="60" customHeight="1" x14ac:dyDescent="0.25">
      <c r="A24" s="20" t="s">
        <v>52</v>
      </c>
      <c r="B24" s="21" t="s">
        <v>53</v>
      </c>
      <c r="C24" s="22"/>
      <c r="D24" s="23">
        <v>80</v>
      </c>
      <c r="E24" s="24">
        <v>1150</v>
      </c>
      <c r="F24" s="25">
        <f t="shared" si="0"/>
        <v>805</v>
      </c>
      <c r="G24" s="26">
        <v>185</v>
      </c>
      <c r="H24" s="26"/>
      <c r="I24" s="24">
        <f t="shared" si="1"/>
        <v>0</v>
      </c>
      <c r="J24" s="26">
        <f t="shared" si="2"/>
        <v>0</v>
      </c>
      <c r="K24" s="27" t="s">
        <v>54</v>
      </c>
      <c r="L24" s="226" t="s">
        <v>244</v>
      </c>
    </row>
    <row r="25" spans="1:12" ht="60" customHeight="1" x14ac:dyDescent="0.25">
      <c r="A25" s="20" t="s">
        <v>55</v>
      </c>
      <c r="B25" s="21" t="s">
        <v>56</v>
      </c>
      <c r="C25" s="22"/>
      <c r="D25" s="23">
        <v>80</v>
      </c>
      <c r="E25" s="24">
        <v>1150</v>
      </c>
      <c r="F25" s="25">
        <f t="shared" si="0"/>
        <v>805</v>
      </c>
      <c r="G25" s="26">
        <v>180</v>
      </c>
      <c r="H25" s="26"/>
      <c r="I25" s="24">
        <f t="shared" si="1"/>
        <v>0</v>
      </c>
      <c r="J25" s="26">
        <f t="shared" si="2"/>
        <v>0</v>
      </c>
      <c r="K25" s="27" t="s">
        <v>57</v>
      </c>
      <c r="L25" s="227" t="s">
        <v>245</v>
      </c>
    </row>
    <row r="26" spans="1:12" ht="60" customHeight="1" x14ac:dyDescent="0.25">
      <c r="A26" s="20" t="s">
        <v>58</v>
      </c>
      <c r="B26" s="21" t="s">
        <v>59</v>
      </c>
      <c r="C26" s="22"/>
      <c r="D26" s="23">
        <v>100</v>
      </c>
      <c r="E26" s="24">
        <v>1250</v>
      </c>
      <c r="F26" s="25">
        <f t="shared" si="0"/>
        <v>875</v>
      </c>
      <c r="G26" s="26">
        <v>220</v>
      </c>
      <c r="H26" s="26"/>
      <c r="I26" s="24">
        <f t="shared" si="1"/>
        <v>0</v>
      </c>
      <c r="J26" s="26">
        <f t="shared" si="2"/>
        <v>0</v>
      </c>
      <c r="K26" s="27" t="s">
        <v>60</v>
      </c>
      <c r="L26" s="226" t="s">
        <v>246</v>
      </c>
    </row>
    <row r="27" spans="1:12" ht="60" customHeight="1" x14ac:dyDescent="0.25">
      <c r="A27" s="20" t="s">
        <v>61</v>
      </c>
      <c r="B27" s="21" t="s">
        <v>62</v>
      </c>
      <c r="C27" s="22"/>
      <c r="D27" s="23">
        <v>80</v>
      </c>
      <c r="E27" s="24">
        <v>1250</v>
      </c>
      <c r="F27" s="25">
        <f t="shared" si="0"/>
        <v>875</v>
      </c>
      <c r="G27" s="26">
        <v>195</v>
      </c>
      <c r="H27" s="26"/>
      <c r="I27" s="24">
        <f t="shared" si="1"/>
        <v>0</v>
      </c>
      <c r="J27" s="26">
        <f t="shared" si="2"/>
        <v>0</v>
      </c>
      <c r="K27" s="27" t="s">
        <v>63</v>
      </c>
      <c r="L27" s="220" t="s">
        <v>223</v>
      </c>
    </row>
    <row r="28" spans="1:12" ht="60" customHeight="1" x14ac:dyDescent="0.25">
      <c r="A28" s="230" t="s">
        <v>265</v>
      </c>
      <c r="B28" s="231" t="s">
        <v>266</v>
      </c>
      <c r="C28" s="232"/>
      <c r="D28" s="233">
        <v>80</v>
      </c>
      <c r="E28" s="234">
        <v>1450</v>
      </c>
      <c r="F28" s="235">
        <f t="shared" si="0"/>
        <v>1014.9999999999999</v>
      </c>
      <c r="G28" s="236">
        <v>215</v>
      </c>
      <c r="H28" s="236"/>
      <c r="I28" s="234">
        <f t="shared" si="1"/>
        <v>0</v>
      </c>
      <c r="J28" s="236">
        <f t="shared" si="2"/>
        <v>0</v>
      </c>
      <c r="K28" s="237" t="s">
        <v>267</v>
      </c>
      <c r="L28" s="220" t="s">
        <v>268</v>
      </c>
    </row>
    <row r="29" spans="1:12" ht="60" customHeight="1" x14ac:dyDescent="0.25">
      <c r="A29" s="20" t="s">
        <v>64</v>
      </c>
      <c r="B29" s="21" t="s">
        <v>65</v>
      </c>
      <c r="C29" s="22"/>
      <c r="D29" s="23">
        <v>110</v>
      </c>
      <c r="E29" s="24">
        <v>1550</v>
      </c>
      <c r="F29" s="25">
        <f t="shared" si="0"/>
        <v>1085</v>
      </c>
      <c r="G29" s="26">
        <v>350</v>
      </c>
      <c r="H29" s="26"/>
      <c r="I29" s="24">
        <f t="shared" si="1"/>
        <v>0</v>
      </c>
      <c r="J29" s="26">
        <f t="shared" si="2"/>
        <v>0</v>
      </c>
      <c r="K29" s="27" t="s">
        <v>66</v>
      </c>
      <c r="L29" s="220" t="s">
        <v>222</v>
      </c>
    </row>
    <row r="30" spans="1:12" s="9" customFormat="1" ht="60" customHeight="1" x14ac:dyDescent="0.25">
      <c r="A30" s="20" t="s">
        <v>67</v>
      </c>
      <c r="B30" s="21" t="s">
        <v>68</v>
      </c>
      <c r="C30" s="22"/>
      <c r="D30" s="23">
        <v>100</v>
      </c>
      <c r="E30" s="24">
        <v>1250</v>
      </c>
      <c r="F30" s="25">
        <f t="shared" si="0"/>
        <v>875</v>
      </c>
      <c r="G30" s="26">
        <v>235</v>
      </c>
      <c r="H30" s="26"/>
      <c r="I30" s="24">
        <f t="shared" si="1"/>
        <v>0</v>
      </c>
      <c r="J30" s="26">
        <f t="shared" si="2"/>
        <v>0</v>
      </c>
      <c r="K30" s="27" t="s">
        <v>69</v>
      </c>
      <c r="L30" s="220" t="s">
        <v>221</v>
      </c>
    </row>
    <row r="31" spans="1:12" ht="60" customHeight="1" x14ac:dyDescent="0.25">
      <c r="A31" s="20" t="s">
        <v>70</v>
      </c>
      <c r="B31" s="21" t="s">
        <v>71</v>
      </c>
      <c r="C31" s="22"/>
      <c r="D31" s="23">
        <v>110</v>
      </c>
      <c r="E31" s="24">
        <v>1300</v>
      </c>
      <c r="F31" s="25">
        <f t="shared" si="0"/>
        <v>909.99999999999989</v>
      </c>
      <c r="G31" s="26">
        <v>250</v>
      </c>
      <c r="H31" s="26"/>
      <c r="I31" s="24">
        <f t="shared" si="1"/>
        <v>0</v>
      </c>
      <c r="J31" s="26">
        <f t="shared" si="2"/>
        <v>0</v>
      </c>
      <c r="K31" s="27" t="s">
        <v>72</v>
      </c>
      <c r="L31" s="226" t="s">
        <v>247</v>
      </c>
    </row>
    <row r="32" spans="1:12" ht="60" customHeight="1" x14ac:dyDescent="0.25">
      <c r="A32" s="20" t="s">
        <v>73</v>
      </c>
      <c r="B32" s="21" t="s">
        <v>74</v>
      </c>
      <c r="C32" s="22"/>
      <c r="D32" s="23">
        <v>100</v>
      </c>
      <c r="E32" s="24">
        <v>1450</v>
      </c>
      <c r="F32" s="25">
        <f t="shared" si="0"/>
        <v>1014.9999999999999</v>
      </c>
      <c r="G32" s="26">
        <v>230</v>
      </c>
      <c r="H32" s="26"/>
      <c r="I32" s="24">
        <f t="shared" si="1"/>
        <v>0</v>
      </c>
      <c r="J32" s="26">
        <f t="shared" si="2"/>
        <v>0</v>
      </c>
      <c r="K32" s="27" t="s">
        <v>75</v>
      </c>
      <c r="L32" s="226" t="s">
        <v>248</v>
      </c>
    </row>
    <row r="33" spans="1:12" ht="60" customHeight="1" x14ac:dyDescent="0.25">
      <c r="A33" s="20" t="s">
        <v>76</v>
      </c>
      <c r="B33" s="21" t="s">
        <v>77</v>
      </c>
      <c r="C33" s="22"/>
      <c r="D33" s="23">
        <v>100</v>
      </c>
      <c r="E33" s="24">
        <v>1450</v>
      </c>
      <c r="F33" s="25">
        <f t="shared" ref="F33:F64" si="3">E33*(70/100)</f>
        <v>1014.9999999999999</v>
      </c>
      <c r="G33" s="26">
        <v>230</v>
      </c>
      <c r="H33" s="26"/>
      <c r="I33" s="24">
        <f t="shared" ref="I33:I63" si="4">H33*F33</f>
        <v>0</v>
      </c>
      <c r="J33" s="26">
        <f t="shared" ref="J33:J64" si="5">H33*G33</f>
        <v>0</v>
      </c>
      <c r="K33" s="27" t="s">
        <v>78</v>
      </c>
      <c r="L33" s="226" t="s">
        <v>249</v>
      </c>
    </row>
    <row r="34" spans="1:12" ht="60" customHeight="1" x14ac:dyDescent="0.25">
      <c r="A34" s="20" t="s">
        <v>79</v>
      </c>
      <c r="B34" s="21" t="s">
        <v>80</v>
      </c>
      <c r="C34" s="22"/>
      <c r="D34" s="23">
        <v>100</v>
      </c>
      <c r="E34" s="24">
        <v>1250</v>
      </c>
      <c r="F34" s="25">
        <f t="shared" si="3"/>
        <v>875</v>
      </c>
      <c r="G34" s="26">
        <v>225</v>
      </c>
      <c r="H34" s="26"/>
      <c r="I34" s="24">
        <f t="shared" si="4"/>
        <v>0</v>
      </c>
      <c r="J34" s="26">
        <f t="shared" si="5"/>
        <v>0</v>
      </c>
      <c r="K34" s="27" t="s">
        <v>81</v>
      </c>
      <c r="L34" s="226" t="s">
        <v>250</v>
      </c>
    </row>
    <row r="35" spans="1:12" ht="60" customHeight="1" x14ac:dyDescent="0.25">
      <c r="A35" s="20" t="s">
        <v>82</v>
      </c>
      <c r="B35" s="21" t="s">
        <v>83</v>
      </c>
      <c r="C35" s="22"/>
      <c r="D35" s="23">
        <v>100</v>
      </c>
      <c r="E35" s="24">
        <v>1400</v>
      </c>
      <c r="F35" s="25">
        <f t="shared" si="3"/>
        <v>979.99999999999989</v>
      </c>
      <c r="G35" s="26">
        <v>225</v>
      </c>
      <c r="H35" s="26"/>
      <c r="I35" s="24">
        <f t="shared" si="4"/>
        <v>0</v>
      </c>
      <c r="J35" s="26">
        <f t="shared" si="5"/>
        <v>0</v>
      </c>
      <c r="K35" s="27" t="s">
        <v>84</v>
      </c>
      <c r="L35" s="226" t="s">
        <v>251</v>
      </c>
    </row>
    <row r="36" spans="1:12" ht="60" customHeight="1" x14ac:dyDescent="0.25">
      <c r="A36" s="20" t="s">
        <v>85</v>
      </c>
      <c r="B36" s="21" t="s">
        <v>86</v>
      </c>
      <c r="C36" s="22"/>
      <c r="D36" s="23">
        <v>100</v>
      </c>
      <c r="E36" s="24">
        <v>1200</v>
      </c>
      <c r="F36" s="25">
        <f t="shared" si="3"/>
        <v>840</v>
      </c>
      <c r="G36" s="26">
        <v>230</v>
      </c>
      <c r="H36" s="26"/>
      <c r="I36" s="24">
        <f t="shared" si="4"/>
        <v>0</v>
      </c>
      <c r="J36" s="26">
        <f t="shared" si="5"/>
        <v>0</v>
      </c>
      <c r="K36" s="27" t="s">
        <v>84</v>
      </c>
      <c r="L36" s="226" t="s">
        <v>252</v>
      </c>
    </row>
    <row r="37" spans="1:12" ht="60" customHeight="1" x14ac:dyDescent="0.25">
      <c r="A37" s="20" t="s">
        <v>87</v>
      </c>
      <c r="B37" s="21" t="s">
        <v>88</v>
      </c>
      <c r="C37" s="22"/>
      <c r="D37" s="23">
        <v>100</v>
      </c>
      <c r="E37" s="24">
        <v>1250</v>
      </c>
      <c r="F37" s="25">
        <f t="shared" si="3"/>
        <v>875</v>
      </c>
      <c r="G37" s="26">
        <v>225</v>
      </c>
      <c r="H37" s="26"/>
      <c r="I37" s="24">
        <f t="shared" si="4"/>
        <v>0</v>
      </c>
      <c r="J37" s="26">
        <f t="shared" si="5"/>
        <v>0</v>
      </c>
      <c r="K37" s="27" t="s">
        <v>89</v>
      </c>
      <c r="L37" s="226" t="s">
        <v>253</v>
      </c>
    </row>
    <row r="38" spans="1:12" ht="60" customHeight="1" x14ac:dyDescent="0.25">
      <c r="A38" s="20" t="s">
        <v>90</v>
      </c>
      <c r="B38" s="21" t="s">
        <v>91</v>
      </c>
      <c r="C38" s="22"/>
      <c r="D38" s="23">
        <v>100</v>
      </c>
      <c r="E38" s="24">
        <v>1200</v>
      </c>
      <c r="F38" s="25">
        <f t="shared" si="3"/>
        <v>840</v>
      </c>
      <c r="G38" s="26">
        <v>230</v>
      </c>
      <c r="H38" s="26"/>
      <c r="I38" s="24">
        <f t="shared" si="4"/>
        <v>0</v>
      </c>
      <c r="J38" s="26">
        <f t="shared" si="5"/>
        <v>0</v>
      </c>
      <c r="K38" s="27" t="s">
        <v>89</v>
      </c>
      <c r="L38" s="226" t="s">
        <v>254</v>
      </c>
    </row>
    <row r="39" spans="1:12" ht="60" customHeight="1" x14ac:dyDescent="0.25">
      <c r="A39" s="20" t="s">
        <v>92</v>
      </c>
      <c r="B39" s="21" t="s">
        <v>93</v>
      </c>
      <c r="C39" s="22"/>
      <c r="D39" s="23">
        <v>100</v>
      </c>
      <c r="E39" s="24">
        <v>1200</v>
      </c>
      <c r="F39" s="128">
        <f t="shared" si="3"/>
        <v>840</v>
      </c>
      <c r="G39" s="26">
        <v>230</v>
      </c>
      <c r="H39" s="26"/>
      <c r="I39" s="24">
        <f t="shared" si="4"/>
        <v>0</v>
      </c>
      <c r="J39" s="26">
        <f t="shared" si="5"/>
        <v>0</v>
      </c>
      <c r="K39" s="27" t="s">
        <v>94</v>
      </c>
      <c r="L39" s="226" t="s">
        <v>255</v>
      </c>
    </row>
    <row r="40" spans="1:12" ht="60" customHeight="1" x14ac:dyDescent="0.25">
      <c r="A40" s="20" t="s">
        <v>95</v>
      </c>
      <c r="B40" s="21" t="s">
        <v>96</v>
      </c>
      <c r="C40" s="22"/>
      <c r="D40" s="23">
        <v>100</v>
      </c>
      <c r="E40" s="24">
        <v>1400</v>
      </c>
      <c r="F40" s="128">
        <f t="shared" si="3"/>
        <v>979.99999999999989</v>
      </c>
      <c r="G40" s="26">
        <v>230</v>
      </c>
      <c r="H40" s="26"/>
      <c r="I40" s="24">
        <f t="shared" si="4"/>
        <v>0</v>
      </c>
      <c r="J40" s="26">
        <f t="shared" si="5"/>
        <v>0</v>
      </c>
      <c r="K40" s="27" t="s">
        <v>97</v>
      </c>
      <c r="L40" s="220" t="s">
        <v>220</v>
      </c>
    </row>
    <row r="41" spans="1:12" s="38" customFormat="1" ht="60" customHeight="1" thickBot="1" x14ac:dyDescent="0.3">
      <c r="A41" s="32" t="s">
        <v>98</v>
      </c>
      <c r="B41" s="29" t="s">
        <v>99</v>
      </c>
      <c r="C41" s="33"/>
      <c r="D41" s="34">
        <v>100</v>
      </c>
      <c r="E41" s="35">
        <v>1550</v>
      </c>
      <c r="F41" s="128">
        <f t="shared" si="3"/>
        <v>1085</v>
      </c>
      <c r="G41" s="37">
        <v>225</v>
      </c>
      <c r="H41" s="37"/>
      <c r="I41" s="35">
        <f t="shared" si="4"/>
        <v>0</v>
      </c>
      <c r="J41" s="37">
        <f t="shared" si="5"/>
        <v>0</v>
      </c>
      <c r="K41" s="30" t="s">
        <v>100</v>
      </c>
      <c r="L41" s="220" t="s">
        <v>219</v>
      </c>
    </row>
    <row r="42" spans="1:12" ht="60" customHeight="1" thickBot="1" x14ac:dyDescent="0.3">
      <c r="A42" s="189" t="s">
        <v>190</v>
      </c>
      <c r="B42" s="190" t="s">
        <v>191</v>
      </c>
      <c r="C42" s="191"/>
      <c r="D42" s="192">
        <v>36</v>
      </c>
      <c r="E42" s="193">
        <v>850</v>
      </c>
      <c r="F42" s="218">
        <f t="shared" si="3"/>
        <v>595</v>
      </c>
      <c r="G42" s="194">
        <v>130</v>
      </c>
      <c r="H42" s="194"/>
      <c r="I42" s="193">
        <f t="shared" si="4"/>
        <v>0</v>
      </c>
      <c r="J42" s="194">
        <f t="shared" si="5"/>
        <v>0</v>
      </c>
      <c r="K42" s="195" t="s">
        <v>192</v>
      </c>
      <c r="L42" s="224" t="s">
        <v>218</v>
      </c>
    </row>
    <row r="43" spans="1:12" ht="60" customHeight="1" x14ac:dyDescent="0.25">
      <c r="A43" s="39" t="s">
        <v>101</v>
      </c>
      <c r="B43" s="40" t="s">
        <v>102</v>
      </c>
      <c r="C43" s="41"/>
      <c r="D43" s="42">
        <v>100</v>
      </c>
      <c r="E43" s="43">
        <v>1200</v>
      </c>
      <c r="F43" s="202">
        <f t="shared" si="3"/>
        <v>840</v>
      </c>
      <c r="G43" s="44">
        <v>225</v>
      </c>
      <c r="H43" s="44"/>
      <c r="I43" s="43">
        <f t="shared" si="4"/>
        <v>0</v>
      </c>
      <c r="J43" s="44">
        <f t="shared" si="5"/>
        <v>0</v>
      </c>
      <c r="K43" s="45" t="s">
        <v>103</v>
      </c>
      <c r="L43" s="228" t="s">
        <v>256</v>
      </c>
    </row>
    <row r="44" spans="1:12" ht="60" customHeight="1" x14ac:dyDescent="0.25">
      <c r="A44" s="46" t="s">
        <v>104</v>
      </c>
      <c r="B44" s="47" t="s">
        <v>105</v>
      </c>
      <c r="C44" s="48"/>
      <c r="D44" s="49">
        <v>80</v>
      </c>
      <c r="E44" s="50">
        <v>1250</v>
      </c>
      <c r="F44" s="128">
        <f t="shared" si="3"/>
        <v>875</v>
      </c>
      <c r="G44" s="51">
        <v>205</v>
      </c>
      <c r="H44" s="51"/>
      <c r="I44" s="50">
        <f t="shared" si="4"/>
        <v>0</v>
      </c>
      <c r="J44" s="51">
        <f t="shared" si="5"/>
        <v>0</v>
      </c>
      <c r="K44" s="52" t="s">
        <v>106</v>
      </c>
      <c r="L44" s="221" t="s">
        <v>217</v>
      </c>
    </row>
    <row r="45" spans="1:12" ht="60" customHeight="1" x14ac:dyDescent="0.25">
      <c r="A45" s="53" t="s">
        <v>107</v>
      </c>
      <c r="B45" s="54" t="s">
        <v>108</v>
      </c>
      <c r="C45" s="55"/>
      <c r="D45" s="56">
        <v>80</v>
      </c>
      <c r="E45" s="57">
        <v>1150</v>
      </c>
      <c r="F45" s="128">
        <f t="shared" si="3"/>
        <v>805</v>
      </c>
      <c r="G45" s="58">
        <v>195</v>
      </c>
      <c r="H45" s="58"/>
      <c r="I45" s="57">
        <f t="shared" si="4"/>
        <v>0</v>
      </c>
      <c r="J45" s="58">
        <f t="shared" si="5"/>
        <v>0</v>
      </c>
      <c r="K45" s="59" t="s">
        <v>109</v>
      </c>
      <c r="L45" s="220" t="s">
        <v>216</v>
      </c>
    </row>
    <row r="46" spans="1:12" ht="60" customHeight="1" x14ac:dyDescent="0.25">
      <c r="A46" s="53" t="s">
        <v>110</v>
      </c>
      <c r="B46" s="54" t="s">
        <v>111</v>
      </c>
      <c r="C46" s="55"/>
      <c r="D46" s="56">
        <v>80</v>
      </c>
      <c r="E46" s="129">
        <v>1200</v>
      </c>
      <c r="F46" s="128">
        <f t="shared" si="3"/>
        <v>840</v>
      </c>
      <c r="G46" s="58">
        <v>195</v>
      </c>
      <c r="H46" s="58"/>
      <c r="I46" s="57">
        <f t="shared" si="4"/>
        <v>0</v>
      </c>
      <c r="J46" s="58">
        <f t="shared" si="5"/>
        <v>0</v>
      </c>
      <c r="K46" s="59" t="s">
        <v>112</v>
      </c>
      <c r="L46" s="220" t="s">
        <v>215</v>
      </c>
    </row>
    <row r="47" spans="1:12" ht="60" customHeight="1" x14ac:dyDescent="0.25">
      <c r="A47" s="53" t="s">
        <v>113</v>
      </c>
      <c r="B47" s="54" t="s">
        <v>114</v>
      </c>
      <c r="C47" s="55"/>
      <c r="D47" s="56">
        <v>80</v>
      </c>
      <c r="E47" s="129">
        <v>1250</v>
      </c>
      <c r="F47" s="128">
        <f t="shared" si="3"/>
        <v>875</v>
      </c>
      <c r="G47" s="58">
        <v>205</v>
      </c>
      <c r="H47" s="58"/>
      <c r="I47" s="57">
        <f t="shared" si="4"/>
        <v>0</v>
      </c>
      <c r="J47" s="58">
        <f t="shared" si="5"/>
        <v>0</v>
      </c>
      <c r="K47" s="59" t="s">
        <v>115</v>
      </c>
      <c r="L47" s="220" t="s">
        <v>214</v>
      </c>
    </row>
    <row r="48" spans="1:12" ht="60" customHeight="1" x14ac:dyDescent="0.25">
      <c r="A48" s="53" t="s">
        <v>184</v>
      </c>
      <c r="B48" s="54" t="s">
        <v>185</v>
      </c>
      <c r="C48" s="55"/>
      <c r="D48" s="56">
        <v>80</v>
      </c>
      <c r="E48" s="57">
        <v>850</v>
      </c>
      <c r="F48" s="25">
        <f t="shared" si="3"/>
        <v>595</v>
      </c>
      <c r="G48" s="58">
        <v>205</v>
      </c>
      <c r="H48" s="58"/>
      <c r="I48" s="57">
        <f t="shared" si="4"/>
        <v>0</v>
      </c>
      <c r="J48" s="58">
        <f t="shared" si="5"/>
        <v>0</v>
      </c>
      <c r="K48" s="196" t="s">
        <v>186</v>
      </c>
      <c r="L48" s="220" t="s">
        <v>213</v>
      </c>
    </row>
    <row r="49" spans="1:13" ht="60" customHeight="1" x14ac:dyDescent="0.25">
      <c r="A49" s="197" t="s">
        <v>187</v>
      </c>
      <c r="B49" s="198" t="s">
        <v>188</v>
      </c>
      <c r="C49" s="55"/>
      <c r="D49" s="56">
        <v>2</v>
      </c>
      <c r="E49" s="57">
        <v>1250</v>
      </c>
      <c r="F49" s="25">
        <f t="shared" si="3"/>
        <v>875</v>
      </c>
      <c r="G49" s="58">
        <v>460</v>
      </c>
      <c r="H49" s="58"/>
      <c r="I49" s="57">
        <f t="shared" si="4"/>
        <v>0</v>
      </c>
      <c r="J49" s="58">
        <f t="shared" si="5"/>
        <v>0</v>
      </c>
      <c r="K49" s="196" t="s">
        <v>189</v>
      </c>
      <c r="L49" s="220" t="s">
        <v>212</v>
      </c>
    </row>
    <row r="50" spans="1:13" s="1" customFormat="1" ht="60" customHeight="1" thickBot="1" x14ac:dyDescent="0.3">
      <c r="A50" s="60" t="s">
        <v>116</v>
      </c>
      <c r="B50" s="61" t="s">
        <v>117</v>
      </c>
      <c r="C50" s="62"/>
      <c r="D50" s="63">
        <v>80</v>
      </c>
      <c r="E50" s="64">
        <v>1050</v>
      </c>
      <c r="F50" s="217">
        <f t="shared" si="3"/>
        <v>735</v>
      </c>
      <c r="G50" s="65">
        <v>205</v>
      </c>
      <c r="H50" s="65"/>
      <c r="I50" s="64">
        <f t="shared" si="4"/>
        <v>0</v>
      </c>
      <c r="J50" s="65">
        <f t="shared" si="5"/>
        <v>0</v>
      </c>
      <c r="K50" s="66" t="s">
        <v>118</v>
      </c>
      <c r="L50" s="223" t="s">
        <v>211</v>
      </c>
    </row>
    <row r="51" spans="1:13" ht="60" customHeight="1" x14ac:dyDescent="0.25">
      <c r="A51" s="67" t="s">
        <v>119</v>
      </c>
      <c r="B51" s="68" t="s">
        <v>120</v>
      </c>
      <c r="C51" s="69"/>
      <c r="D51" s="70">
        <v>105</v>
      </c>
      <c r="E51" s="71">
        <v>620</v>
      </c>
      <c r="F51" s="202">
        <f t="shared" si="3"/>
        <v>434</v>
      </c>
      <c r="G51" s="72">
        <v>100</v>
      </c>
      <c r="H51" s="72"/>
      <c r="I51" s="71">
        <f t="shared" si="4"/>
        <v>0</v>
      </c>
      <c r="J51" s="72">
        <f t="shared" si="5"/>
        <v>0</v>
      </c>
      <c r="K51" s="73" t="s">
        <v>121</v>
      </c>
      <c r="L51" s="221" t="s">
        <v>210</v>
      </c>
    </row>
    <row r="52" spans="1:13" ht="60" customHeight="1" x14ac:dyDescent="0.25">
      <c r="A52" s="74" t="s">
        <v>122</v>
      </c>
      <c r="B52" s="75" t="s">
        <v>123</v>
      </c>
      <c r="C52" s="76"/>
      <c r="D52" s="77">
        <v>105</v>
      </c>
      <c r="E52" s="78">
        <v>620</v>
      </c>
      <c r="F52" s="128">
        <f t="shared" si="3"/>
        <v>434</v>
      </c>
      <c r="G52" s="79">
        <v>105</v>
      </c>
      <c r="H52" s="79"/>
      <c r="I52" s="78">
        <f t="shared" si="4"/>
        <v>0</v>
      </c>
      <c r="J52" s="79">
        <f t="shared" si="5"/>
        <v>0</v>
      </c>
      <c r="K52" s="80" t="s">
        <v>124</v>
      </c>
      <c r="L52" s="220" t="s">
        <v>209</v>
      </c>
    </row>
    <row r="53" spans="1:13" ht="60" customHeight="1" x14ac:dyDescent="0.25">
      <c r="A53" s="74" t="s">
        <v>125</v>
      </c>
      <c r="B53" s="75" t="s">
        <v>126</v>
      </c>
      <c r="C53" s="76"/>
      <c r="D53" s="77">
        <v>105</v>
      </c>
      <c r="E53" s="78">
        <v>620</v>
      </c>
      <c r="F53" s="128">
        <f t="shared" si="3"/>
        <v>434</v>
      </c>
      <c r="G53" s="79">
        <v>105</v>
      </c>
      <c r="H53" s="79"/>
      <c r="I53" s="78">
        <f t="shared" si="4"/>
        <v>0</v>
      </c>
      <c r="J53" s="79">
        <f t="shared" si="5"/>
        <v>0</v>
      </c>
      <c r="K53" s="80" t="s">
        <v>127</v>
      </c>
      <c r="L53" s="220" t="s">
        <v>208</v>
      </c>
    </row>
    <row r="54" spans="1:13" ht="60" customHeight="1" x14ac:dyDescent="0.25">
      <c r="A54" s="81" t="s">
        <v>128</v>
      </c>
      <c r="B54" s="82" t="s">
        <v>129</v>
      </c>
      <c r="C54" s="83"/>
      <c r="D54" s="84">
        <v>105</v>
      </c>
      <c r="E54" s="78">
        <v>620</v>
      </c>
      <c r="F54" s="128">
        <f t="shared" si="3"/>
        <v>434</v>
      </c>
      <c r="G54" s="85">
        <v>100</v>
      </c>
      <c r="H54" s="85"/>
      <c r="I54" s="86">
        <f t="shared" si="4"/>
        <v>0</v>
      </c>
      <c r="J54" s="85">
        <f t="shared" si="5"/>
        <v>0</v>
      </c>
      <c r="K54" s="87" t="s">
        <v>130</v>
      </c>
      <c r="L54" s="220" t="s">
        <v>207</v>
      </c>
    </row>
    <row r="55" spans="1:13" ht="60" customHeight="1" thickBot="1" x14ac:dyDescent="0.3">
      <c r="A55" s="88" t="s">
        <v>131</v>
      </c>
      <c r="B55" s="89" t="s">
        <v>132</v>
      </c>
      <c r="C55" s="90"/>
      <c r="D55" s="91">
        <v>105</v>
      </c>
      <c r="E55" s="92">
        <v>620</v>
      </c>
      <c r="F55" s="217">
        <f t="shared" si="3"/>
        <v>434</v>
      </c>
      <c r="G55" s="93">
        <v>100</v>
      </c>
      <c r="H55" s="93"/>
      <c r="I55" s="94">
        <f t="shared" si="4"/>
        <v>0</v>
      </c>
      <c r="J55" s="93">
        <f t="shared" si="5"/>
        <v>0</v>
      </c>
      <c r="K55" s="95" t="s">
        <v>133</v>
      </c>
      <c r="L55" s="220" t="s">
        <v>206</v>
      </c>
    </row>
    <row r="56" spans="1:13" s="1" customFormat="1" ht="60" customHeight="1" x14ac:dyDescent="0.25">
      <c r="A56" s="149" t="s">
        <v>134</v>
      </c>
      <c r="B56" s="150" t="s">
        <v>135</v>
      </c>
      <c r="C56" s="151"/>
      <c r="D56" s="152">
        <v>100</v>
      </c>
      <c r="E56" s="153">
        <v>1250</v>
      </c>
      <c r="F56" s="202">
        <f t="shared" si="3"/>
        <v>875</v>
      </c>
      <c r="G56" s="154">
        <v>265</v>
      </c>
      <c r="H56" s="154"/>
      <c r="I56" s="155">
        <f t="shared" si="4"/>
        <v>0</v>
      </c>
      <c r="J56" s="154">
        <f t="shared" si="5"/>
        <v>0</v>
      </c>
      <c r="K56" s="156" t="s">
        <v>136</v>
      </c>
      <c r="L56" s="220" t="s">
        <v>205</v>
      </c>
    </row>
    <row r="57" spans="1:13" ht="60" customHeight="1" x14ac:dyDescent="0.25">
      <c r="A57" s="96" t="s">
        <v>137</v>
      </c>
      <c r="B57" s="97" t="s">
        <v>138</v>
      </c>
      <c r="C57" s="98"/>
      <c r="D57" s="99">
        <v>100</v>
      </c>
      <c r="E57" s="100">
        <v>1250</v>
      </c>
      <c r="F57" s="128">
        <f t="shared" si="3"/>
        <v>875</v>
      </c>
      <c r="G57" s="101">
        <v>250</v>
      </c>
      <c r="H57" s="101"/>
      <c r="I57" s="102">
        <f t="shared" si="4"/>
        <v>0</v>
      </c>
      <c r="J57" s="101">
        <f t="shared" si="5"/>
        <v>0</v>
      </c>
      <c r="K57" s="103" t="s">
        <v>139</v>
      </c>
      <c r="L57" s="220" t="s">
        <v>204</v>
      </c>
    </row>
    <row r="58" spans="1:13" ht="60" customHeight="1" x14ac:dyDescent="0.25">
      <c r="A58" s="104" t="s">
        <v>140</v>
      </c>
      <c r="B58" s="105" t="s">
        <v>141</v>
      </c>
      <c r="C58" s="106"/>
      <c r="D58" s="107">
        <v>100</v>
      </c>
      <c r="E58" s="108">
        <v>1250</v>
      </c>
      <c r="F58" s="128">
        <f t="shared" si="3"/>
        <v>875</v>
      </c>
      <c r="G58" s="109">
        <v>250</v>
      </c>
      <c r="H58" s="101"/>
      <c r="I58" s="110">
        <f t="shared" si="4"/>
        <v>0</v>
      </c>
      <c r="J58" s="109">
        <f t="shared" si="5"/>
        <v>0</v>
      </c>
      <c r="K58" s="103" t="s">
        <v>142</v>
      </c>
      <c r="L58" s="220" t="s">
        <v>203</v>
      </c>
    </row>
    <row r="59" spans="1:13" ht="60" customHeight="1" x14ac:dyDescent="0.25">
      <c r="A59" s="140" t="s">
        <v>143</v>
      </c>
      <c r="B59" s="141" t="s">
        <v>144</v>
      </c>
      <c r="C59" s="142"/>
      <c r="D59" s="143">
        <v>100</v>
      </c>
      <c r="E59" s="144">
        <v>1250</v>
      </c>
      <c r="F59" s="128">
        <f t="shared" si="3"/>
        <v>875</v>
      </c>
      <c r="G59" s="145">
        <v>250</v>
      </c>
      <c r="H59" s="146"/>
      <c r="I59" s="147">
        <f t="shared" si="4"/>
        <v>0</v>
      </c>
      <c r="J59" s="145">
        <f t="shared" si="5"/>
        <v>0</v>
      </c>
      <c r="K59" s="148" t="s">
        <v>145</v>
      </c>
      <c r="L59" s="220" t="s">
        <v>202</v>
      </c>
    </row>
    <row r="60" spans="1:13" ht="60" customHeight="1" thickBot="1" x14ac:dyDescent="0.3">
      <c r="A60" s="167" t="s">
        <v>146</v>
      </c>
      <c r="B60" s="168" t="s">
        <v>147</v>
      </c>
      <c r="C60" s="169"/>
      <c r="D60" s="170">
        <v>100</v>
      </c>
      <c r="E60" s="171">
        <v>1250</v>
      </c>
      <c r="F60" s="217">
        <f t="shared" si="3"/>
        <v>875</v>
      </c>
      <c r="G60" s="172">
        <v>250</v>
      </c>
      <c r="H60" s="172"/>
      <c r="I60" s="173">
        <f t="shared" si="4"/>
        <v>0</v>
      </c>
      <c r="J60" s="172">
        <f t="shared" si="5"/>
        <v>0</v>
      </c>
      <c r="K60" s="174" t="s">
        <v>148</v>
      </c>
      <c r="L60" s="220" t="s">
        <v>201</v>
      </c>
    </row>
    <row r="61" spans="1:13" ht="58.9" customHeight="1" x14ac:dyDescent="0.25">
      <c r="A61" s="207" t="s">
        <v>176</v>
      </c>
      <c r="B61" s="204" t="s">
        <v>177</v>
      </c>
      <c r="C61" s="204"/>
      <c r="D61" s="204" t="s">
        <v>178</v>
      </c>
      <c r="E61" s="204">
        <v>600</v>
      </c>
      <c r="F61" s="216">
        <f t="shared" si="3"/>
        <v>420</v>
      </c>
      <c r="G61" s="204">
        <v>324</v>
      </c>
      <c r="H61" s="204"/>
      <c r="I61" s="204">
        <f t="shared" si="4"/>
        <v>0</v>
      </c>
      <c r="J61" s="204">
        <f t="shared" si="5"/>
        <v>0</v>
      </c>
      <c r="K61" s="204" t="s">
        <v>179</v>
      </c>
      <c r="L61" s="222" t="s">
        <v>200</v>
      </c>
      <c r="M61" s="157"/>
    </row>
    <row r="62" spans="1:13" ht="58.9" customHeight="1" x14ac:dyDescent="0.25">
      <c r="A62" s="208" t="s">
        <v>180</v>
      </c>
      <c r="B62" s="205" t="s">
        <v>181</v>
      </c>
      <c r="C62" s="205"/>
      <c r="D62" s="205" t="s">
        <v>182</v>
      </c>
      <c r="E62" s="205">
        <v>600</v>
      </c>
      <c r="F62" s="206">
        <f t="shared" si="3"/>
        <v>420</v>
      </c>
      <c r="G62" s="205">
        <v>470</v>
      </c>
      <c r="H62" s="205"/>
      <c r="I62" s="205">
        <f t="shared" si="4"/>
        <v>0</v>
      </c>
      <c r="J62" s="205">
        <f t="shared" si="5"/>
        <v>0</v>
      </c>
      <c r="K62" s="205" t="s">
        <v>183</v>
      </c>
      <c r="L62" s="221" t="s">
        <v>199</v>
      </c>
      <c r="M62" s="157"/>
    </row>
    <row r="63" spans="1:13" ht="58.9" customHeight="1" x14ac:dyDescent="0.25">
      <c r="A63" s="210" t="s">
        <v>193</v>
      </c>
      <c r="B63" s="211" t="s">
        <v>194</v>
      </c>
      <c r="C63" s="212"/>
      <c r="D63" s="211" t="s">
        <v>195</v>
      </c>
      <c r="E63" s="211">
        <v>270</v>
      </c>
      <c r="F63" s="213">
        <f t="shared" si="3"/>
        <v>189</v>
      </c>
      <c r="G63" s="209">
        <v>140</v>
      </c>
      <c r="H63" s="209"/>
      <c r="I63" s="209">
        <f t="shared" si="4"/>
        <v>0</v>
      </c>
      <c r="J63" s="209">
        <f t="shared" si="5"/>
        <v>0</v>
      </c>
      <c r="K63" s="209" t="s">
        <v>196</v>
      </c>
      <c r="L63" s="220" t="s">
        <v>198</v>
      </c>
      <c r="M63" s="157"/>
    </row>
    <row r="64" spans="1:13" ht="60" customHeight="1" thickBot="1" x14ac:dyDescent="0.3">
      <c r="A64" s="138" t="s">
        <v>149</v>
      </c>
      <c r="B64" s="139" t="s">
        <v>150</v>
      </c>
      <c r="C64" s="199"/>
      <c r="D64" s="200">
        <v>445</v>
      </c>
      <c r="E64" s="201">
        <v>850</v>
      </c>
      <c r="F64" s="215">
        <f t="shared" si="3"/>
        <v>595</v>
      </c>
      <c r="G64" s="111">
        <v>445</v>
      </c>
      <c r="H64" s="111"/>
      <c r="I64" s="203">
        <f t="shared" ref="I64" si="6">H64*F64</f>
        <v>0</v>
      </c>
      <c r="J64" s="111">
        <f t="shared" si="5"/>
        <v>0</v>
      </c>
      <c r="K64" s="112" t="s">
        <v>151</v>
      </c>
      <c r="L64" s="219" t="s">
        <v>197</v>
      </c>
    </row>
    <row r="65" spans="1:12" ht="26.25" customHeight="1" thickBot="1" x14ac:dyDescent="0.3">
      <c r="A65" s="113" t="s">
        <v>152</v>
      </c>
      <c r="B65" s="114"/>
      <c r="C65" s="115"/>
      <c r="D65" s="116"/>
      <c r="E65" s="117">
        <f>SUM(E2:E64)</f>
        <v>75570</v>
      </c>
      <c r="F65" s="118">
        <f>SUM(F2:F64)</f>
        <v>52899</v>
      </c>
      <c r="G65" s="119"/>
      <c r="H65" s="120">
        <f>SUM(H2:H64)</f>
        <v>0</v>
      </c>
      <c r="I65" s="121">
        <f>SUM(I2:I64)</f>
        <v>0</v>
      </c>
      <c r="J65" s="166">
        <f>SUM(J2:J64)</f>
        <v>0</v>
      </c>
      <c r="K65" s="122"/>
      <c r="L65" s="123"/>
    </row>
    <row r="66" spans="1:12" x14ac:dyDescent="0.25">
      <c r="I66" s="124"/>
      <c r="K66" s="125"/>
      <c r="L66"/>
    </row>
    <row r="67" spans="1:12" ht="31.5" customHeight="1" x14ac:dyDescent="0.25">
      <c r="A67" s="238" t="s">
        <v>153</v>
      </c>
      <c r="B67" s="238"/>
      <c r="C67" s="238"/>
      <c r="D67" s="238"/>
      <c r="E67" s="239" t="s">
        <v>154</v>
      </c>
      <c r="F67" s="239"/>
      <c r="G67" s="239"/>
      <c r="H67" s="239"/>
      <c r="I67" s="11"/>
      <c r="K67" s="125"/>
      <c r="L67"/>
    </row>
    <row r="68" spans="1:12" x14ac:dyDescent="0.25">
      <c r="A68" s="240"/>
      <c r="B68" s="240"/>
      <c r="C68" s="240"/>
      <c r="D68" s="240"/>
      <c r="E68" s="239"/>
      <c r="F68" s="239"/>
      <c r="G68" s="239"/>
      <c r="H68" s="239"/>
      <c r="I68" s="11"/>
      <c r="K68" s="125"/>
      <c r="L68"/>
    </row>
    <row r="69" spans="1:12" x14ac:dyDescent="0.25">
      <c r="E69" s="126"/>
      <c r="I69" s="11"/>
      <c r="K69" s="125"/>
      <c r="L69"/>
    </row>
    <row r="70" spans="1:12" x14ac:dyDescent="0.25">
      <c r="E70" s="126"/>
      <c r="K70" s="125"/>
    </row>
    <row r="71" spans="1:12" x14ac:dyDescent="0.25">
      <c r="E71" s="126"/>
      <c r="K71" s="125"/>
    </row>
    <row r="72" spans="1:12" x14ac:dyDescent="0.25">
      <c r="E72" s="126"/>
      <c r="K72" s="125"/>
    </row>
    <row r="73" spans="1:12" x14ac:dyDescent="0.25">
      <c r="E73" s="126"/>
      <c r="K73" s="125"/>
    </row>
    <row r="74" spans="1:12" x14ac:dyDescent="0.25">
      <c r="E74" s="126"/>
      <c r="K74" s="125"/>
    </row>
    <row r="75" spans="1:12" x14ac:dyDescent="0.25">
      <c r="E75" s="126"/>
      <c r="K75" s="125"/>
    </row>
    <row r="76" spans="1:12" x14ac:dyDescent="0.25">
      <c r="E76" s="126"/>
      <c r="K76" s="125"/>
    </row>
    <row r="77" spans="1:12" x14ac:dyDescent="0.25">
      <c r="E77" s="126"/>
      <c r="K77" s="125"/>
    </row>
    <row r="78" spans="1:12" x14ac:dyDescent="0.25">
      <c r="E78" s="126"/>
      <c r="K78" s="125"/>
    </row>
    <row r="79" spans="1:12" x14ac:dyDescent="0.25">
      <c r="E79" s="126"/>
      <c r="K79" s="125"/>
    </row>
    <row r="80" spans="1:12" x14ac:dyDescent="0.25">
      <c r="E80" s="126"/>
      <c r="K80" s="125"/>
    </row>
    <row r="81" spans="5:11" x14ac:dyDescent="0.25">
      <c r="E81" s="126"/>
      <c r="K81" s="125"/>
    </row>
    <row r="82" spans="5:11" x14ac:dyDescent="0.25">
      <c r="E82" s="126"/>
      <c r="K82" s="125"/>
    </row>
    <row r="83" spans="5:11" x14ac:dyDescent="0.25">
      <c r="E83" s="126"/>
      <c r="K83" s="125"/>
    </row>
    <row r="84" spans="5:11" x14ac:dyDescent="0.25">
      <c r="E84" s="126"/>
      <c r="K84" s="125"/>
    </row>
    <row r="85" spans="5:11" x14ac:dyDescent="0.25">
      <c r="E85" s="126"/>
      <c r="K85" s="125"/>
    </row>
    <row r="86" spans="5:11" x14ac:dyDescent="0.25">
      <c r="E86" s="126"/>
      <c r="K86" s="125"/>
    </row>
    <row r="87" spans="5:11" x14ac:dyDescent="0.25">
      <c r="E87" s="126"/>
      <c r="K87" s="125"/>
    </row>
    <row r="88" spans="5:11" x14ac:dyDescent="0.25">
      <c r="E88" s="126"/>
      <c r="K88" s="125"/>
    </row>
    <row r="89" spans="5:11" x14ac:dyDescent="0.25">
      <c r="E89" s="126"/>
      <c r="K89" s="125"/>
    </row>
    <row r="90" spans="5:11" x14ac:dyDescent="0.25">
      <c r="E90" s="126"/>
      <c r="K90" s="125"/>
    </row>
    <row r="91" spans="5:11" x14ac:dyDescent="0.25">
      <c r="E91" s="126"/>
      <c r="K91" s="125"/>
    </row>
    <row r="92" spans="5:11" x14ac:dyDescent="0.25">
      <c r="E92" s="126"/>
      <c r="K92" s="125"/>
    </row>
  </sheetData>
  <mergeCells count="4">
    <mergeCell ref="A67:D67"/>
    <mergeCell ref="E67:H67"/>
    <mergeCell ref="A68:D68"/>
    <mergeCell ref="E68:H68"/>
  </mergeCells>
  <hyperlinks>
    <hyperlink ref="E67" r:id="rId1"/>
    <hyperlink ref="L64" r:id="rId2"/>
    <hyperlink ref="L63" r:id="rId3"/>
    <hyperlink ref="L62" r:id="rId4"/>
    <hyperlink ref="L61" r:id="rId5"/>
    <hyperlink ref="L60" r:id="rId6"/>
    <hyperlink ref="L59" r:id="rId7"/>
    <hyperlink ref="L58" r:id="rId8"/>
    <hyperlink ref="L57" r:id="rId9"/>
    <hyperlink ref="L56" r:id="rId10"/>
    <hyperlink ref="L55" r:id="rId11"/>
    <hyperlink ref="L54" r:id="rId12"/>
    <hyperlink ref="L53" r:id="rId13"/>
    <hyperlink ref="L52" r:id="rId14"/>
    <hyperlink ref="L51" r:id="rId15"/>
    <hyperlink ref="L50" r:id="rId16"/>
    <hyperlink ref="L49" r:id="rId17"/>
    <hyperlink ref="L48" r:id="rId18"/>
    <hyperlink ref="L47" r:id="rId19"/>
    <hyperlink ref="L46" r:id="rId20"/>
    <hyperlink ref="L45" r:id="rId21"/>
    <hyperlink ref="L44" r:id="rId22"/>
    <hyperlink ref="L42" r:id="rId23"/>
    <hyperlink ref="L41" r:id="rId24"/>
    <hyperlink ref="L40" r:id="rId25"/>
    <hyperlink ref="L30" r:id="rId26"/>
    <hyperlink ref="L29" r:id="rId27"/>
    <hyperlink ref="L27" r:id="rId28"/>
    <hyperlink ref="L23" r:id="rId29"/>
    <hyperlink ref="L22" r:id="rId30"/>
    <hyperlink ref="L21" r:id="rId31"/>
    <hyperlink ref="L20" r:id="rId32"/>
    <hyperlink ref="L2" r:id="rId33"/>
    <hyperlink ref="L3" r:id="rId34"/>
    <hyperlink ref="L4" r:id="rId35"/>
    <hyperlink ref="L5" r:id="rId36"/>
    <hyperlink ref="L6" r:id="rId37"/>
    <hyperlink ref="L7" r:id="rId38"/>
    <hyperlink ref="L8" r:id="rId39"/>
    <hyperlink ref="L9" r:id="rId40"/>
    <hyperlink ref="L10" r:id="rId41"/>
    <hyperlink ref="L11" r:id="rId42"/>
    <hyperlink ref="L12" r:id="rId43"/>
    <hyperlink ref="L13" r:id="rId44"/>
    <hyperlink ref="L14" r:id="rId45"/>
    <hyperlink ref="L15" r:id="rId46"/>
    <hyperlink ref="L19" r:id="rId47"/>
    <hyperlink ref="L24" r:id="rId48"/>
    <hyperlink ref="L26" r:id="rId49"/>
    <hyperlink ref="L31" r:id="rId50"/>
    <hyperlink ref="L32" r:id="rId51"/>
    <hyperlink ref="L33" r:id="rId52"/>
    <hyperlink ref="L34" r:id="rId53"/>
    <hyperlink ref="L35" r:id="rId54"/>
    <hyperlink ref="L36" r:id="rId55"/>
    <hyperlink ref="L37" r:id="rId56"/>
    <hyperlink ref="L38" r:id="rId57"/>
    <hyperlink ref="L39" r:id="rId58"/>
    <hyperlink ref="L43" r:id="rId59"/>
    <hyperlink ref="L16" r:id="rId60"/>
    <hyperlink ref="L17" r:id="rId61"/>
    <hyperlink ref="L28" r:id="rId62"/>
  </hyperlinks>
  <pageMargins left="0.70000004768371604" right="0.70000004768371604" top="0.75" bottom="0.75" header="0.30000001192092901" footer="0.30000001192092901"/>
  <pageSetup paperSize="9" fitToWidth="0" fitToHeight="0" orientation="portrait" r:id="rId63"/>
  <drawing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МАК-карты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2025-03-27T08:22:53Z</dcterms:created>
  <dcterms:modified xsi:type="dcterms:W3CDTF">2025-03-27T08:22:53Z</dcterms:modified>
</cp:coreProperties>
</file>