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FEFEA875-8E18-4A0C-BC3A-A2B0618CE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LFTOYS" sheetId="1" r:id="rId1"/>
  </sheets>
  <definedNames>
    <definedName name="_xlnm._FilterDatabase" localSheetId="0" hidden="1">HALFTOYS!$P$1:$Q$92</definedName>
    <definedName name="Арт">HALFTOYS!$E$5:$E$92</definedName>
    <definedName name="ЗЦ">HALFTOYS!$I$5:$I$1000</definedName>
    <definedName name="Код">HALFTOYS!$F$5:$F$92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monQjf3ip1R5fZzHfj5Wv6dz2qnL8K7G2OJYtC/cI="/>
    </ext>
  </extLst>
</workbook>
</file>

<file path=xl/calcChain.xml><?xml version="1.0" encoding="utf-8"?>
<calcChain xmlns="http://schemas.openxmlformats.org/spreadsheetml/2006/main">
  <c r="L91" i="1" l="1"/>
  <c r="I88" i="1"/>
  <c r="M88" i="1" s="1"/>
  <c r="I87" i="1"/>
  <c r="M87" i="1" s="1"/>
  <c r="I86" i="1"/>
  <c r="M86" i="1" s="1"/>
  <c r="I85" i="1"/>
  <c r="M85" i="1" s="1"/>
  <c r="I84" i="1"/>
  <c r="M84" i="1" s="1"/>
  <c r="I83" i="1"/>
  <c r="M83" i="1" s="1"/>
  <c r="I79" i="1"/>
  <c r="M79" i="1" s="1"/>
  <c r="I78" i="1"/>
  <c r="M78" i="1" s="1"/>
  <c r="I77" i="1"/>
  <c r="M77" i="1" s="1"/>
  <c r="I76" i="1"/>
  <c r="M76" i="1" s="1"/>
  <c r="I75" i="1"/>
  <c r="M75" i="1" s="1"/>
  <c r="I74" i="1"/>
  <c r="M74" i="1" s="1"/>
  <c r="I70" i="1"/>
  <c r="M70" i="1" s="1"/>
  <c r="I69" i="1"/>
  <c r="M69" i="1" s="1"/>
  <c r="I68" i="1"/>
  <c r="M68" i="1" s="1"/>
  <c r="I67" i="1"/>
  <c r="M67" i="1" s="1"/>
  <c r="I66" i="1"/>
  <c r="M66" i="1" s="1"/>
  <c r="I65" i="1"/>
  <c r="M65" i="1" s="1"/>
  <c r="I64" i="1"/>
  <c r="M64" i="1" s="1"/>
  <c r="I63" i="1"/>
  <c r="M63" i="1" s="1"/>
  <c r="I62" i="1"/>
  <c r="M62" i="1" s="1"/>
  <c r="I61" i="1"/>
  <c r="M61" i="1" s="1"/>
  <c r="I60" i="1"/>
  <c r="M60" i="1" s="1"/>
  <c r="I59" i="1"/>
  <c r="M59" i="1" s="1"/>
  <c r="I55" i="1"/>
  <c r="M55" i="1" s="1"/>
  <c r="I54" i="1"/>
  <c r="M54" i="1" s="1"/>
  <c r="I53" i="1"/>
  <c r="M53" i="1" s="1"/>
  <c r="I52" i="1"/>
  <c r="M52" i="1" s="1"/>
  <c r="I51" i="1"/>
  <c r="M51" i="1" s="1"/>
  <c r="I50" i="1"/>
  <c r="M50" i="1" s="1"/>
  <c r="I46" i="1"/>
  <c r="M46" i="1" s="1"/>
  <c r="I45" i="1"/>
  <c r="M45" i="1" s="1"/>
  <c r="I44" i="1"/>
  <c r="M44" i="1" s="1"/>
  <c r="I43" i="1"/>
  <c r="M43" i="1" s="1"/>
  <c r="I42" i="1"/>
  <c r="M42" i="1" s="1"/>
  <c r="I41" i="1"/>
  <c r="M41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28" i="1"/>
  <c r="M28" i="1" s="1"/>
  <c r="I27" i="1"/>
  <c r="M27" i="1" s="1"/>
  <c r="K26" i="1"/>
  <c r="J26" i="1"/>
  <c r="I26" i="1"/>
  <c r="M26" i="1" s="1"/>
  <c r="I25" i="1"/>
  <c r="M25" i="1" s="1"/>
  <c r="I24" i="1"/>
  <c r="M24" i="1" s="1"/>
  <c r="I23" i="1"/>
  <c r="M23" i="1" s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I8" i="1"/>
  <c r="M8" i="1" s="1"/>
  <c r="M91" i="1" l="1"/>
  <c r="L2" i="1" s="1"/>
</calcChain>
</file>

<file path=xl/sharedStrings.xml><?xml version="1.0" encoding="utf-8"?>
<sst xmlns="http://schemas.openxmlformats.org/spreadsheetml/2006/main" count="278" uniqueCount="215">
  <si>
    <t>Артикул</t>
  </si>
  <si>
    <t>Код</t>
  </si>
  <si>
    <t>Цена</t>
  </si>
  <si>
    <t>Количество</t>
  </si>
  <si>
    <r>
      <rPr>
        <b/>
        <sz val="9"/>
        <color theme="1"/>
        <rFont val="Calibri"/>
        <family val="2"/>
        <charset val="204"/>
      </rPr>
      <t xml:space="preserve">HALFTOYS
</t>
    </r>
    <r>
      <rPr>
        <sz val="9"/>
        <color theme="1"/>
        <rFont val="Calibri"/>
        <family val="2"/>
        <charset val="204"/>
      </rPr>
      <t>Концепция HALF &amp; TOY. 
В мире существует множество игрушек,возбуждающих любопытство.HALFTOYS стимулируют ваше любопытство новым, но знакомым и интуитивно понятным способом. HALFTOYS прячут то,чего нет в других игрушках ❤</t>
    </r>
  </si>
  <si>
    <t xml:space="preserve"> сумма по
 заказу:</t>
  </si>
  <si>
    <t>Закупка</t>
  </si>
  <si>
    <t>Фотография</t>
  </si>
  <si>
    <t>Наименование</t>
  </si>
  <si>
    <t xml:space="preserve">Артикул </t>
  </si>
  <si>
    <t>Штрихкод</t>
  </si>
  <si>
    <t>Ваша наценка:</t>
  </si>
  <si>
    <t>Заказ (шт)</t>
  </si>
  <si>
    <t>Сумма</t>
  </si>
  <si>
    <t>кол-во шт 
в коробке</t>
  </si>
  <si>
    <t>Наличие</t>
  </si>
  <si>
    <t>Фигурки животных, коллекция HALFTOYS ANIMAL</t>
  </si>
  <si>
    <t/>
  </si>
  <si>
    <t>Фигурка HALFTOYS ANIMAL Лев, магнитная. Арт. HAS001</t>
  </si>
  <si>
    <t>HAS001</t>
  </si>
  <si>
    <t>6971018971559</t>
  </si>
  <si>
    <t>В наличии</t>
  </si>
  <si>
    <t>Фигурка HALFTOYS ANIMAL Импала, магнитная. Арт. HAS002</t>
  </si>
  <si>
    <t>HAS002</t>
  </si>
  <si>
    <t>6971018971566</t>
  </si>
  <si>
    <t>Фигурка HALFTOYS ANIMAL Гну, магнитная. Арт. HAS003</t>
  </si>
  <si>
    <t>HAS003</t>
  </si>
  <si>
    <t>6971018971573</t>
  </si>
  <si>
    <t>Фигурка HALFTOYS ANIMAL Слон, магнитная. Арт. HAS004</t>
  </si>
  <si>
    <t>HAS004</t>
  </si>
  <si>
    <t>6971018971580</t>
  </si>
  <si>
    <t>Нет в наличии</t>
  </si>
  <si>
    <t>Фигурка HALFTOYS ANIMAL Бегемот, магнитная. Арт. HAS005</t>
  </si>
  <si>
    <t>HAS005</t>
  </si>
  <si>
    <t>6971018971597</t>
  </si>
  <si>
    <t>Фигурка HALFTOYS ANIMAL Крокодил, магнитная. Арт. HAS006</t>
  </si>
  <si>
    <t>HAS006</t>
  </si>
  <si>
    <t>6971018971603</t>
  </si>
  <si>
    <t>Фигурка HALFTOYS ANIMAL Волк, магнитная. Арт. HAS007</t>
  </si>
  <si>
    <t>HAS007</t>
  </si>
  <si>
    <t>6971018971436</t>
  </si>
  <si>
    <t>Фигурка HALFTOYS ANIMAL Овца, магнитная. Арт. HAS008</t>
  </si>
  <si>
    <t>HAS008</t>
  </si>
  <si>
    <t>6971018971443</t>
  </si>
  <si>
    <t>Фигурка HALFTOYS ANIMAL Ленивец, магнитная. Арт. HAS009</t>
  </si>
  <si>
    <t>HAS009</t>
  </si>
  <si>
    <t>6971018971450</t>
  </si>
  <si>
    <t>Фигурка HALFTOYS ANIMAL Олень, магнитная. Арт. HAS010</t>
  </si>
  <si>
    <t>HAS010</t>
  </si>
  <si>
    <t>6971018971467</t>
  </si>
  <si>
    <t>Фигурка HALFTOYS ANIMAL Бобр, магнитная. Арт. HAS011</t>
  </si>
  <si>
    <t>HAS011</t>
  </si>
  <si>
    <t>6971018971474</t>
  </si>
  <si>
    <t>Фигурка HALFTOYS ANIMAL Утконос, магнитная. Арт. HAS012</t>
  </si>
  <si>
    <t>HAS012</t>
  </si>
  <si>
    <t>6971018971481</t>
  </si>
  <si>
    <t>Фигурки динозавров, коллекция HALFTOYS DINO</t>
  </si>
  <si>
    <t>Фигурка HALFTOYS DINO Трицера, магнитная. Арт. HDS001</t>
  </si>
  <si>
    <t>HDS001</t>
  </si>
  <si>
    <t>6971018971498</t>
  </si>
  <si>
    <t>Фигурка HALFTOYS DINO Ти-Рекс, магнитная. Арт. HDS002</t>
  </si>
  <si>
    <t>HDS002</t>
  </si>
  <si>
    <t>6971018971504</t>
  </si>
  <si>
    <t>Фигурка HALFTOYS DINO Дипло, магнитная. Арт. HDS003</t>
  </si>
  <si>
    <t>HDS003</t>
  </si>
  <si>
    <t>6971018971511</t>
  </si>
  <si>
    <t>Фигурка HALFTOYS DINO Анкило, магнитная. Арт. HDS004</t>
  </si>
  <si>
    <t>HDS004</t>
  </si>
  <si>
    <t>6971018971528</t>
  </si>
  <si>
    <t>Фигурка HALFTOYS DINO Стего, магнитная. Арт. HDS005</t>
  </si>
  <si>
    <t>HDS005</t>
  </si>
  <si>
    <t>6971018971535</t>
  </si>
  <si>
    <t>Фигурка HALFTOYS DINO Пара, магнитная. Арт. HDS006</t>
  </si>
  <si>
    <t>HDS006</t>
  </si>
  <si>
    <t>6971018971542</t>
  </si>
  <si>
    <t>Фигурки обитателей океанов, коллекция HALFTOYS OCEAN</t>
  </si>
  <si>
    <t>Фигурка HALFTOYS OCEAN Рыба-пила, магнитная. Арт. HOS001</t>
  </si>
  <si>
    <t>HOS001</t>
  </si>
  <si>
    <t>6971018971610</t>
  </si>
  <si>
    <t>Фигурка HALFTOYS OCEAN Луна-рыба, магнитная. Арт. HOS002</t>
  </si>
  <si>
    <t>HOS002</t>
  </si>
  <si>
    <t>6971018971627</t>
  </si>
  <si>
    <t>Фигурка HALFTOYS OCEAN Зелёная черепаха, магнитная. Арт. HOS003</t>
  </si>
  <si>
    <t>HOS003</t>
  </si>
  <si>
    <t>6971018971634</t>
  </si>
  <si>
    <t>Фигурка HALFTOYS OCEAN Горбатый кит, магнитная. Арт. HOS004</t>
  </si>
  <si>
    <t>HOS004</t>
  </si>
  <si>
    <t>6971018971641</t>
  </si>
  <si>
    <t>Фигурка HALFTOYS OCEAN Кашалот, магнитная. Арт. HOS005</t>
  </si>
  <si>
    <t>HOS005</t>
  </si>
  <si>
    <t>6971018971658</t>
  </si>
  <si>
    <t>Фигурка HALFTOYS OCEAN Белая акула, магнитная. Арт. HOS006</t>
  </si>
  <si>
    <t>HOS006</t>
  </si>
  <si>
    <t>6971018971665</t>
  </si>
  <si>
    <t>Фигурки детёнышей животных c колыбельками, коллекция HALFTOYS BABY ANIMAL</t>
  </si>
  <si>
    <t>Фигурка HALFTOYS BABY ANIMAL Лев, магнитная. Арт. HAB001</t>
  </si>
  <si>
    <t>HAB001</t>
  </si>
  <si>
    <t>6971018970798</t>
  </si>
  <si>
    <t>Фигурка HALFTOYS BABY ANIMAL Импала, магнитная. Арт. HAB002</t>
  </si>
  <si>
    <t>HAB002</t>
  </si>
  <si>
    <t>6971018970804</t>
  </si>
  <si>
    <t>Фигурка HALFTOYS BABY ANIMAL Гну, магнитная. Арт. HAB003</t>
  </si>
  <si>
    <t>HAB003</t>
  </si>
  <si>
    <t>6971018970811</t>
  </si>
  <si>
    <t>Фигурка HALFTOYS BABY ANIMAL Слон, магнитная. Арт. HAB004</t>
  </si>
  <si>
    <t>HAB004</t>
  </si>
  <si>
    <t>6971018970828</t>
  </si>
  <si>
    <t>Фигурка HALFTOYS BABY ANIMAL Бегемот, магнитная. Арт. HAB005</t>
  </si>
  <si>
    <t>HAB005</t>
  </si>
  <si>
    <t>6971018970835</t>
  </si>
  <si>
    <t>Фигурка HALFTOYS BABY ANIMAL Крокодил, магнитная. Арт. HAB006</t>
  </si>
  <si>
    <t>HAB006</t>
  </si>
  <si>
    <t>6971018970842</t>
  </si>
  <si>
    <t>Фигурки детёнышей динозавров с колыбельками, коллекция HALFTOYS BABY DINO</t>
  </si>
  <si>
    <t>Фигурка HALFTOYS BABY DINO Трицера, магнитная. Арт. HDB001</t>
  </si>
  <si>
    <t>HDB001</t>
  </si>
  <si>
    <t>6971018970613</t>
  </si>
  <si>
    <t>Фигурка HALFTOYS BABY DINO Ти-Рекс, магнитная. Арт. HDB002</t>
  </si>
  <si>
    <t>HDB002</t>
  </si>
  <si>
    <t>6971018970620</t>
  </si>
  <si>
    <t>Фигурка HALFTOYS BABY DINO Дипло, магнитная. Арт. HDB003</t>
  </si>
  <si>
    <t>HDB003</t>
  </si>
  <si>
    <t>6971018970637</t>
  </si>
  <si>
    <t>Фигурка HALFTOYS BABY DINO Анкило, магнитная. Арт. HDB004</t>
  </si>
  <si>
    <t>HDB004</t>
  </si>
  <si>
    <t>6971018970644</t>
  </si>
  <si>
    <t>Фигурка HALFTOYS BABY DINO Стего, магнитная. Арт. HDB005</t>
  </si>
  <si>
    <t>HDB005</t>
  </si>
  <si>
    <t>6971018970651</t>
  </si>
  <si>
    <t>Фигурка HALFTOYS BABY DINO Пара, магнитная. Арт. HDB006</t>
  </si>
  <si>
    <t>HDB006</t>
  </si>
  <si>
    <t>6971018970668</t>
  </si>
  <si>
    <t>Фигурки животных со сборной картонной диорамой, коллекция HALFTOYS ANIMAL</t>
  </si>
  <si>
    <t>Фигурка HALFTOYS ANIMAL Лев, магнитная, с диорамой. Арт. HA001</t>
  </si>
  <si>
    <t>HA001</t>
  </si>
  <si>
    <t>6971018970194</t>
  </si>
  <si>
    <t>Фигурка HALFTOYS ANIMAL Импала, магнитная, с диорамой. Арт. HA002</t>
  </si>
  <si>
    <t>HA002</t>
  </si>
  <si>
    <t>6971018970200</t>
  </si>
  <si>
    <t>Фигурка HALFTOYS ANIMAL Гну, магнитная, с диорамой. Арт. HA003</t>
  </si>
  <si>
    <t>HA003</t>
  </si>
  <si>
    <t>6971018970217</t>
  </si>
  <si>
    <t>Фигурка HALFTOYS ANIMAL Слон, магнитная, с диорамой. Арт. HA004</t>
  </si>
  <si>
    <t>HA004</t>
  </si>
  <si>
    <t>6971018970224</t>
  </si>
  <si>
    <t>Фигурка HALFTOYS ANIMAL Бегемот, магнитная, с диорамой. Арт. HA005</t>
  </si>
  <si>
    <t>HA005</t>
  </si>
  <si>
    <t>6971018970231</t>
  </si>
  <si>
    <t>Фигурка HALFTOYS ANIMAL Крокодил, магнитная, с диорамой. Арт. HA006</t>
  </si>
  <si>
    <t>HA006</t>
  </si>
  <si>
    <t>6971018970248</t>
  </si>
  <si>
    <t>Фигурка HALFTOYS ANIMAL Волк, магнитная, с диорамой. Арт. HA007</t>
  </si>
  <si>
    <t>HA007</t>
  </si>
  <si>
    <t>6971018971375</t>
  </si>
  <si>
    <t>Фигурка HALFTOYS ANIMAL Овца, магнитная, с диорамой. Арт. HA008</t>
  </si>
  <si>
    <t>HA008</t>
  </si>
  <si>
    <t>6971018971382</t>
  </si>
  <si>
    <t>Фигурка HALFTOYS ANIMAL Ленивец, магнитная, с диорамой. Арт. HA009</t>
  </si>
  <si>
    <t>HA009</t>
  </si>
  <si>
    <t>6971018971399</t>
  </si>
  <si>
    <t>Фигурка HALFTOYS ANIMAL Олень, магнитная, с диорамой. Арт. HA010</t>
  </si>
  <si>
    <t>HA010</t>
  </si>
  <si>
    <t>6971018971405</t>
  </si>
  <si>
    <t>Фигурка HALFTOYS ANIMAL Бобр, магнитная, с диорамой. Арт. HA011</t>
  </si>
  <si>
    <t>HA011</t>
  </si>
  <si>
    <t>6971018971412</t>
  </si>
  <si>
    <t>Фигурка HALFTOYS ANIMAL Утконос, магнитная, с диорамой. Арт. HA012</t>
  </si>
  <si>
    <t>HA012</t>
  </si>
  <si>
    <t>6971018971429</t>
  </si>
  <si>
    <t>Фигурки динозавров со сборной картонной диорамой, коллекция HALFTOYS DINO</t>
  </si>
  <si>
    <t>Фигурка HALFTOYS DINO Трицера, магнитная, с диорамой. Арт. HD001</t>
  </si>
  <si>
    <t>HD001</t>
  </si>
  <si>
    <t>6971018970132</t>
  </si>
  <si>
    <t>Фигурка HALFTOYS DINO Ти-Рекс, магнитная, с диорамой. Арт. HD002</t>
  </si>
  <si>
    <t>HD002</t>
  </si>
  <si>
    <t>6971018970149</t>
  </si>
  <si>
    <t>Фигурка HALFTOYS DINO Дипло, магнитная, с диорамой. Арт. HD003</t>
  </si>
  <si>
    <t>HD003</t>
  </si>
  <si>
    <t>6971018970156</t>
  </si>
  <si>
    <t>Фигурка HALFTOYS DINO Анкило, магнитная, с диорамой. Арт. HD004</t>
  </si>
  <si>
    <t>HD004</t>
  </si>
  <si>
    <t>6971018970163</t>
  </si>
  <si>
    <t>Фигурка HALFTOYS DINO Стего, магнитная, с диорамой. Арт. HD005</t>
  </si>
  <si>
    <t>HD005</t>
  </si>
  <si>
    <t>6971018970170</t>
  </si>
  <si>
    <t>Фигурка HALFTOYS DINO Пара, магнитная, с диорамой. Арт. HD006</t>
  </si>
  <si>
    <t>HD006</t>
  </si>
  <si>
    <t>6971018970187</t>
  </si>
  <si>
    <t>Фигурка HALFTOYS OCEAN Рыба-пила, магнитная, с диорамой. Арт. HO001</t>
  </si>
  <si>
    <t>HO001</t>
  </si>
  <si>
    <t>6971018970316</t>
  </si>
  <si>
    <t>Фигурка HALFTOYS OCEAN Луна-рыба, магнитная, с диорамой. Арт. HO002</t>
  </si>
  <si>
    <t>HO002</t>
  </si>
  <si>
    <t>6971018970323</t>
  </si>
  <si>
    <t>Фигурка HALFTOYS OCEAN Зелёная черепаха, магнитная, с диорамой. Арт. HO003</t>
  </si>
  <si>
    <t>HO003</t>
  </si>
  <si>
    <t>6971018970330</t>
  </si>
  <si>
    <t>Фигурка HALFTOYS OCEAN Горбатый кит, магнитная, с диорамой. Арт. HO004</t>
  </si>
  <si>
    <t>HO004</t>
  </si>
  <si>
    <t>6971018970347</t>
  </si>
  <si>
    <t>Фигурка HALFTOYS OCEAN Кашалот, магнитная, с диорамой. Арт. HO005</t>
  </si>
  <si>
    <t>HO005</t>
  </si>
  <si>
    <t>6971018970354</t>
  </si>
  <si>
    <t>Фигурка HALFTOYS OCEAN Белая акула, магнитная, с диорамой. Арт. HO006</t>
  </si>
  <si>
    <t>HO006</t>
  </si>
  <si>
    <t>6971018970361</t>
  </si>
  <si>
    <t>*Цена указана в рублях за 1 шт при условии 100% предоплаты. Цены включают налоги.</t>
  </si>
  <si>
    <t>ИТОГО:</t>
  </si>
  <si>
    <t>Фигурки обитателей океанов со сборной картонной диорамой, коллекция HALFTOYS OCEAN</t>
  </si>
  <si>
    <t>АКЦИЯ!</t>
  </si>
  <si>
    <t>РРЦ по акции</t>
  </si>
  <si>
    <t>РРЦ обычная</t>
  </si>
  <si>
    <t>ррц_акция</t>
  </si>
  <si>
    <t>ррц_обычн</t>
  </si>
  <si>
    <t>Остаток на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</si>
</sst>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_-* #,##0.00\ [$₽-419]_-;\-* #,##0.00\ [$₽-419]_-;_-* &quot;-&quot;??\ [$₽-419]_-;_-@"/>
    <numFmt numFmtId="166" formatCode="_(&quot;₽&quot;* #,##0.00_);_(&quot;₽&quot;* \(#,##0.00\);_(&quot;₽&quot;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  <fill>
      <patternFill patternType="solid">
        <fgColor rgb="FFF5D6D5"/>
        <bgColor rgb="FFF5D6D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2" borderId="1" xfId="0" applyFont="1" applyFill="1" applyBorder="1"/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5" fontId="14" fillId="0" borderId="0" xfId="0" applyNumberFormat="1" applyFont="1"/>
    <xf numFmtId="0" fontId="7" fillId="0" borderId="0" xfId="0" applyFont="1"/>
    <xf numFmtId="0" fontId="7" fillId="2" borderId="1" xfId="0" applyFont="1" applyFill="1" applyBorder="1"/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15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vertical="center"/>
    </xf>
    <xf numFmtId="164" fontId="15" fillId="0" borderId="8" xfId="0" applyNumberFormat="1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1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1" fontId="3" fillId="6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1" fontId="3" fillId="4" borderId="14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1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" fontId="3" fillId="10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49" fontId="10" fillId="0" borderId="0" xfId="0" applyNumberFormat="1" applyFont="1" applyAlignment="1">
      <alignment horizontal="center" vertical="center"/>
    </xf>
    <xf numFmtId="49" fontId="0" fillId="0" borderId="0" xfId="0" applyNumberFormat="1"/>
    <xf numFmtId="0" fontId="3" fillId="11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5" fillId="12" borderId="6" xfId="0" applyNumberFormat="1" applyFont="1" applyFill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49" fontId="15" fillId="0" borderId="12" xfId="0" applyNumberFormat="1" applyFont="1" applyBorder="1" applyAlignment="1">
      <alignment horizontal="center" vertical="center" wrapText="1"/>
    </xf>
    <xf numFmtId="1" fontId="3" fillId="8" borderId="1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/>
    <xf numFmtId="166" fontId="5" fillId="3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164" fontId="1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1">
    <dxf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1</xdr:row>
      <xdr:rowOff>156884</xdr:rowOff>
    </xdr:from>
    <xdr:to>
      <xdr:col>3</xdr:col>
      <xdr:colOff>912719</xdr:colOff>
      <xdr:row>1</xdr:row>
      <xdr:rowOff>1101204</xdr:rowOff>
    </xdr:to>
    <xdr:pic>
      <xdr:nvPicPr>
        <xdr:cNvPr id="90" name="image1.png">
          <a:extLst>
            <a:ext uri="{FF2B5EF4-FFF2-40B4-BE49-F238E27FC236}">
              <a16:creationId xmlns:a16="http://schemas.microsoft.com/office/drawing/2014/main" id="{9ECB6496-5E2F-4383-934B-8719473F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6881" y="156884"/>
          <a:ext cx="2308413" cy="94432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1405780</xdr:colOff>
      <xdr:row>1</xdr:row>
      <xdr:rowOff>112059</xdr:rowOff>
    </xdr:from>
    <xdr:to>
      <xdr:col>3</xdr:col>
      <xdr:colOff>2786215</xdr:colOff>
      <xdr:row>1</xdr:row>
      <xdr:rowOff>1142999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7266DD59-7645-49F3-8122-814AA24A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8355" y="112059"/>
          <a:ext cx="1380435" cy="1030940"/>
        </a:xfrm>
        <a:prstGeom prst="rect">
          <a:avLst/>
        </a:prstGeom>
      </xdr:spPr>
    </xdr:pic>
    <xdr:clientData/>
  </xdr:twoCellAnchor>
  <xdr:twoCellAnchor editAs="oneCell">
    <xdr:from>
      <xdr:col>3</xdr:col>
      <xdr:colOff>2841923</xdr:colOff>
      <xdr:row>1</xdr:row>
      <xdr:rowOff>524813</xdr:rowOff>
    </xdr:from>
    <xdr:to>
      <xdr:col>3</xdr:col>
      <xdr:colOff>4518324</xdr:colOff>
      <xdr:row>1</xdr:row>
      <xdr:rowOff>1185062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C972945-957B-4BBE-A917-046982053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94498" y="524813"/>
          <a:ext cx="1676401" cy="660249"/>
        </a:xfrm>
        <a:prstGeom prst="rect">
          <a:avLst/>
        </a:prstGeom>
      </xdr:spPr>
    </xdr:pic>
    <xdr:clientData/>
  </xdr:twoCellAnchor>
  <xdr:twoCellAnchor editAs="oneCell">
    <xdr:from>
      <xdr:col>3</xdr:col>
      <xdr:colOff>2806514</xdr:colOff>
      <xdr:row>0</xdr:row>
      <xdr:rowOff>0</xdr:rowOff>
    </xdr:from>
    <xdr:to>
      <xdr:col>3</xdr:col>
      <xdr:colOff>4573403</xdr:colOff>
      <xdr:row>1</xdr:row>
      <xdr:rowOff>663637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757AC80-2AE7-410B-96DC-4DC21330D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59089" y="0"/>
          <a:ext cx="1766889" cy="663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99450</xdr:rowOff>
    </xdr:from>
    <xdr:to>
      <xdr:col>0</xdr:col>
      <xdr:colOff>1355912</xdr:colOff>
      <xdr:row>8</xdr:row>
      <xdr:rowOff>368792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DD98FD4-55ED-4115-B7BB-FB6E405A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2725"/>
          <a:ext cx="1355912" cy="1450443"/>
        </a:xfrm>
        <a:prstGeom prst="rect">
          <a:avLst/>
        </a:prstGeom>
      </xdr:spPr>
    </xdr:pic>
    <xdr:clientData/>
  </xdr:twoCellAnchor>
  <xdr:twoCellAnchor editAs="oneCell">
    <xdr:from>
      <xdr:col>0</xdr:col>
      <xdr:colOff>361587</xdr:colOff>
      <xdr:row>6</xdr:row>
      <xdr:rowOff>226359</xdr:rowOff>
    </xdr:from>
    <xdr:to>
      <xdr:col>0</xdr:col>
      <xdr:colOff>1523689</xdr:colOff>
      <xdr:row>7</xdr:row>
      <xdr:rowOff>1032426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BBCB22DF-8368-4488-8F65-76E0A46E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587" y="3160059"/>
          <a:ext cx="1162102" cy="1215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92001</xdr:rowOff>
    </xdr:from>
    <xdr:to>
      <xdr:col>0</xdr:col>
      <xdr:colOff>1434354</xdr:colOff>
      <xdr:row>13</xdr:row>
      <xdr:rowOff>332854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2E85661-638E-4CBC-833B-2B026E2B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H="1" flipV="1">
          <a:off x="0" y="9340776"/>
          <a:ext cx="1434354" cy="1421952"/>
        </a:xfrm>
        <a:prstGeom prst="rect">
          <a:avLst/>
        </a:prstGeom>
      </xdr:spPr>
    </xdr:pic>
    <xdr:clientData/>
  </xdr:twoCellAnchor>
  <xdr:twoCellAnchor editAs="oneCell">
    <xdr:from>
      <xdr:col>0</xdr:col>
      <xdr:colOff>516815</xdr:colOff>
      <xdr:row>11</xdr:row>
      <xdr:rowOff>975472</xdr:rowOff>
    </xdr:from>
    <xdr:to>
      <xdr:col>3</xdr:col>
      <xdr:colOff>47092</xdr:colOff>
      <xdr:row>12</xdr:row>
      <xdr:rowOff>917973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B92941E-9E7B-4F59-A114-729721B0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815" y="9043147"/>
          <a:ext cx="1082852" cy="11236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41798</xdr:rowOff>
    </xdr:from>
    <xdr:to>
      <xdr:col>0</xdr:col>
      <xdr:colOff>1381403</xdr:colOff>
      <xdr:row>14</xdr:row>
      <xdr:rowOff>334494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F6151F2-00AD-490C-B1A9-BD8B95A35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71673"/>
          <a:ext cx="1381403" cy="1473797"/>
        </a:xfrm>
        <a:prstGeom prst="rect">
          <a:avLst/>
        </a:prstGeom>
      </xdr:spPr>
    </xdr:pic>
    <xdr:clientData/>
  </xdr:twoCellAnchor>
  <xdr:twoCellAnchor editAs="oneCell">
    <xdr:from>
      <xdr:col>0</xdr:col>
      <xdr:colOff>549929</xdr:colOff>
      <xdr:row>12</xdr:row>
      <xdr:rowOff>959785</xdr:rowOff>
    </xdr:from>
    <xdr:to>
      <xdr:col>3</xdr:col>
      <xdr:colOff>79040</xdr:colOff>
      <xdr:row>13</xdr:row>
      <xdr:rowOff>900184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E5FFF0C5-BE4D-40CB-BB51-B6D5963D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29" y="10208560"/>
          <a:ext cx="1081686" cy="1121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74519</xdr:rowOff>
    </xdr:from>
    <xdr:to>
      <xdr:col>0</xdr:col>
      <xdr:colOff>1266265</xdr:colOff>
      <xdr:row>15</xdr:row>
      <xdr:rowOff>245120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24AC113-D8FC-47EA-8D67-DE019372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85494"/>
          <a:ext cx="1266265" cy="1351701"/>
        </a:xfrm>
        <a:prstGeom prst="rect">
          <a:avLst/>
        </a:prstGeom>
      </xdr:spPr>
    </xdr:pic>
    <xdr:clientData/>
  </xdr:twoCellAnchor>
  <xdr:twoCellAnchor editAs="oneCell">
    <xdr:from>
      <xdr:col>0</xdr:col>
      <xdr:colOff>665574</xdr:colOff>
      <xdr:row>13</xdr:row>
      <xdr:rowOff>1022536</xdr:rowOff>
    </xdr:from>
    <xdr:to>
      <xdr:col>3</xdr:col>
      <xdr:colOff>135457</xdr:colOff>
      <xdr:row>14</xdr:row>
      <xdr:rowOff>906264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CEE26BAA-55ED-4394-ADED-96ED6CC3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574" y="11452411"/>
          <a:ext cx="1022458" cy="1064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35075</xdr:rowOff>
    </xdr:from>
    <xdr:to>
      <xdr:col>0</xdr:col>
      <xdr:colOff>1318119</xdr:colOff>
      <xdr:row>17</xdr:row>
      <xdr:rowOff>253812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AEB26ED-D947-4105-B1FF-80906058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08250"/>
          <a:ext cx="1318119" cy="1399838"/>
        </a:xfrm>
        <a:prstGeom prst="rect">
          <a:avLst/>
        </a:prstGeom>
      </xdr:spPr>
    </xdr:pic>
    <xdr:clientData/>
  </xdr:twoCellAnchor>
  <xdr:twoCellAnchor editAs="oneCell">
    <xdr:from>
      <xdr:col>0</xdr:col>
      <xdr:colOff>617165</xdr:colOff>
      <xdr:row>15</xdr:row>
      <xdr:rowOff>1035984</xdr:rowOff>
    </xdr:from>
    <xdr:to>
      <xdr:col>3</xdr:col>
      <xdr:colOff>72105</xdr:colOff>
      <xdr:row>16</xdr:row>
      <xdr:rowOff>899899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41797F25-7782-4F99-B84B-6B0246FF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165" y="13828059"/>
          <a:ext cx="1007515" cy="1045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67235</xdr:rowOff>
    </xdr:from>
    <xdr:to>
      <xdr:col>0</xdr:col>
      <xdr:colOff>1391671</xdr:colOff>
      <xdr:row>24</xdr:row>
      <xdr:rowOff>385482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3A5B558-3A9D-44C8-A0FE-2D64E0CE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0" y="19993535"/>
          <a:ext cx="1391671" cy="1499347"/>
        </a:xfrm>
        <a:prstGeom prst="rect">
          <a:avLst/>
        </a:prstGeom>
      </xdr:spPr>
    </xdr:pic>
    <xdr:clientData/>
  </xdr:twoCellAnchor>
  <xdr:twoCellAnchor editAs="oneCell">
    <xdr:from>
      <xdr:col>0</xdr:col>
      <xdr:colOff>638232</xdr:colOff>
      <xdr:row>22</xdr:row>
      <xdr:rowOff>1033183</xdr:rowOff>
    </xdr:from>
    <xdr:to>
      <xdr:col>3</xdr:col>
      <xdr:colOff>118163</xdr:colOff>
      <xdr:row>23</xdr:row>
      <xdr:rowOff>938058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1EFDBBC8-1642-4A69-B7B9-4095FB22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8232" y="19778383"/>
          <a:ext cx="1032506" cy="10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75864</xdr:rowOff>
    </xdr:from>
    <xdr:to>
      <xdr:col>0</xdr:col>
      <xdr:colOff>1349295</xdr:colOff>
      <xdr:row>34</xdr:row>
      <xdr:rowOff>335616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7D6EDC6-70E1-4890-8848-3119B056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498589"/>
          <a:ext cx="1349295" cy="1440851"/>
        </a:xfrm>
        <a:prstGeom prst="rect">
          <a:avLst/>
        </a:prstGeom>
      </xdr:spPr>
    </xdr:pic>
    <xdr:clientData/>
  </xdr:twoCellAnchor>
  <xdr:twoCellAnchor editAs="oneCell">
    <xdr:from>
      <xdr:col>0</xdr:col>
      <xdr:colOff>238320</xdr:colOff>
      <xdr:row>32</xdr:row>
      <xdr:rowOff>747993</xdr:rowOff>
    </xdr:from>
    <xdr:to>
      <xdr:col>3</xdr:col>
      <xdr:colOff>87460</xdr:colOff>
      <xdr:row>33</xdr:row>
      <xdr:rowOff>1007026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7E34A19-427A-42BE-B76E-E1C6DA17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320" y="28989618"/>
          <a:ext cx="1401715" cy="14401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21009</xdr:rowOff>
    </xdr:from>
    <xdr:to>
      <xdr:col>0</xdr:col>
      <xdr:colOff>1456764</xdr:colOff>
      <xdr:row>35</xdr:row>
      <xdr:rowOff>402759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3E2705F-74BC-4990-A5EB-5361F29E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24834"/>
          <a:ext cx="1456764" cy="1562851"/>
        </a:xfrm>
        <a:prstGeom prst="rect">
          <a:avLst/>
        </a:prstGeom>
      </xdr:spPr>
    </xdr:pic>
    <xdr:clientData/>
  </xdr:twoCellAnchor>
  <xdr:twoCellAnchor editAs="oneCell">
    <xdr:from>
      <xdr:col>0</xdr:col>
      <xdr:colOff>433304</xdr:colOff>
      <xdr:row>33</xdr:row>
      <xdr:rowOff>821950</xdr:rowOff>
    </xdr:from>
    <xdr:to>
      <xdr:col>3</xdr:col>
      <xdr:colOff>47480</xdr:colOff>
      <xdr:row>34</xdr:row>
      <xdr:rowOff>851087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50983D9D-81E3-4A10-AA2F-E04F1B98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304" y="30244675"/>
          <a:ext cx="1166751" cy="12102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31264</xdr:rowOff>
    </xdr:from>
    <xdr:to>
      <xdr:col>0</xdr:col>
      <xdr:colOff>1400599</xdr:colOff>
      <xdr:row>37</xdr:row>
      <xdr:rowOff>366994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E65E33B-83F1-4FCC-BCBA-631E6CDE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997289"/>
          <a:ext cx="1400599" cy="1516829"/>
        </a:xfrm>
        <a:prstGeom prst="rect">
          <a:avLst/>
        </a:prstGeom>
      </xdr:spPr>
    </xdr:pic>
    <xdr:clientData/>
  </xdr:twoCellAnchor>
  <xdr:twoCellAnchor editAs="oneCell">
    <xdr:from>
      <xdr:col>0</xdr:col>
      <xdr:colOff>432549</xdr:colOff>
      <xdr:row>35</xdr:row>
      <xdr:rowOff>812986</xdr:rowOff>
    </xdr:from>
    <xdr:to>
      <xdr:col>3</xdr:col>
      <xdr:colOff>60992</xdr:colOff>
      <xdr:row>36</xdr:row>
      <xdr:rowOff>864533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AB8C909D-A6C9-4108-B9A9-53A49627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549" y="32597911"/>
          <a:ext cx="1181018" cy="1232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242607</xdr:rowOff>
    </xdr:from>
    <xdr:to>
      <xdr:col>3</xdr:col>
      <xdr:colOff>20836</xdr:colOff>
      <xdr:row>41</xdr:row>
      <xdr:rowOff>263898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9107EB8-56FC-4DCA-8DF1-C3241654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208882"/>
          <a:ext cx="1573411" cy="1602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220756</xdr:rowOff>
    </xdr:from>
    <xdr:to>
      <xdr:col>0</xdr:col>
      <xdr:colOff>1552474</xdr:colOff>
      <xdr:row>50</xdr:row>
      <xdr:rowOff>275665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A227F512-6A2D-4471-85AC-22F942A2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445206"/>
          <a:ext cx="1552474" cy="16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853329</xdr:rowOff>
    </xdr:from>
    <xdr:to>
      <xdr:col>3</xdr:col>
      <xdr:colOff>106425</xdr:colOff>
      <xdr:row>51</xdr:row>
      <xdr:rowOff>303120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4EDDE6A-3AD9-4362-86D4-477EE365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487354"/>
          <a:ext cx="1659000" cy="1792941"/>
        </a:xfrm>
        <a:prstGeom prst="rect">
          <a:avLst/>
        </a:prstGeom>
      </xdr:spPr>
    </xdr:pic>
    <xdr:clientData/>
  </xdr:twoCellAnchor>
  <xdr:twoCellAnchor editAs="oneCell">
    <xdr:from>
      <xdr:col>0</xdr:col>
      <xdr:colOff>11207</xdr:colOff>
      <xdr:row>57</xdr:row>
      <xdr:rowOff>91327</xdr:rowOff>
    </xdr:from>
    <xdr:to>
      <xdr:col>3</xdr:col>
      <xdr:colOff>63424</xdr:colOff>
      <xdr:row>59</xdr:row>
      <xdr:rowOff>179854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C342CA31-EEA0-4583-9955-A1F4102C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7" y="51573952"/>
          <a:ext cx="1604792" cy="1669677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62</xdr:row>
      <xdr:rowOff>949700</xdr:rowOff>
    </xdr:from>
    <xdr:to>
      <xdr:col>3</xdr:col>
      <xdr:colOff>56752</xdr:colOff>
      <xdr:row>64</xdr:row>
      <xdr:rowOff>298638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4AF007B-6B50-410A-A615-7B99FE2C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" y="57528200"/>
          <a:ext cx="1598121" cy="1692088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63</xdr:row>
      <xdr:rowOff>1035985</xdr:rowOff>
    </xdr:from>
    <xdr:to>
      <xdr:col>3</xdr:col>
      <xdr:colOff>61072</xdr:colOff>
      <xdr:row>65</xdr:row>
      <xdr:rowOff>286253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DAA52A2A-6086-477D-823F-8DD2721C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58786060"/>
          <a:ext cx="1568824" cy="15934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939052</xdr:rowOff>
    </xdr:from>
    <xdr:to>
      <xdr:col>3</xdr:col>
      <xdr:colOff>161925</xdr:colOff>
      <xdr:row>66</xdr:row>
      <xdr:rowOff>371993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809BB91-73BD-4981-BA1F-E298C5F6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860702"/>
          <a:ext cx="1714500" cy="1776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823073</xdr:rowOff>
    </xdr:from>
    <xdr:to>
      <xdr:col>3</xdr:col>
      <xdr:colOff>192879</xdr:colOff>
      <xdr:row>68</xdr:row>
      <xdr:rowOff>328895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699B6877-DA3B-4691-98C2-3F102159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087873"/>
          <a:ext cx="1745454" cy="18489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856689</xdr:rowOff>
    </xdr:from>
    <xdr:to>
      <xdr:col>3</xdr:col>
      <xdr:colOff>170736</xdr:colOff>
      <xdr:row>75</xdr:row>
      <xdr:rowOff>354665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3720BE1-4168-489F-A854-8F448F09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036514"/>
          <a:ext cx="1723311" cy="18601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880785</xdr:rowOff>
    </xdr:from>
    <xdr:to>
      <xdr:col>3</xdr:col>
      <xdr:colOff>102273</xdr:colOff>
      <xdr:row>85</xdr:row>
      <xdr:rowOff>316008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C30D9DAD-FD0E-4F1D-AEBE-E95BDD9E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537985"/>
          <a:ext cx="1654848" cy="1759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896472</xdr:rowOff>
    </xdr:from>
    <xdr:to>
      <xdr:col>3</xdr:col>
      <xdr:colOff>105896</xdr:colOff>
      <xdr:row>86</xdr:row>
      <xdr:rowOff>331870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7A77A37-4627-4CCF-85BC-54402DB0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715722"/>
          <a:ext cx="1658471" cy="17594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1021977</xdr:rowOff>
    </xdr:from>
    <xdr:to>
      <xdr:col>3</xdr:col>
      <xdr:colOff>146944</xdr:colOff>
      <xdr:row>88</xdr:row>
      <xdr:rowOff>300319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4B756991-25F7-41F8-923F-25E5C869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165327"/>
          <a:ext cx="1699519" cy="1602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103654</xdr:rowOff>
    </xdr:from>
    <xdr:to>
      <xdr:col>0</xdr:col>
      <xdr:colOff>1302843</xdr:colOff>
      <xdr:row>9</xdr:row>
      <xdr:rowOff>225397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0E1ED45-6E09-4D2A-A439-DA4B39C4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8029"/>
          <a:ext cx="1302843" cy="13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501303</xdr:colOff>
      <xdr:row>7</xdr:row>
      <xdr:rowOff>1040866</xdr:rowOff>
    </xdr:from>
    <xdr:to>
      <xdr:col>3</xdr:col>
      <xdr:colOff>251571</xdr:colOff>
      <xdr:row>8</xdr:row>
      <xdr:rowOff>1162608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5F87B71D-1290-4DA9-8F8A-81F0618E4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03" y="4384141"/>
          <a:ext cx="1302843" cy="13028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236043</xdr:rowOff>
    </xdr:from>
    <xdr:to>
      <xdr:col>0</xdr:col>
      <xdr:colOff>1129394</xdr:colOff>
      <xdr:row>10</xdr:row>
      <xdr:rowOff>184338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067DD2E-C075-4F9D-9ECD-CE8EA7DF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41518"/>
          <a:ext cx="1129394" cy="1129394"/>
        </a:xfrm>
        <a:prstGeom prst="rect">
          <a:avLst/>
        </a:prstGeom>
      </xdr:spPr>
    </xdr:pic>
    <xdr:clientData/>
  </xdr:twoCellAnchor>
  <xdr:twoCellAnchor editAs="oneCell">
    <xdr:from>
      <xdr:col>0</xdr:col>
      <xdr:colOff>571901</xdr:colOff>
      <xdr:row>8</xdr:row>
      <xdr:rowOff>1033744</xdr:rowOff>
    </xdr:from>
    <xdr:to>
      <xdr:col>3</xdr:col>
      <xdr:colOff>148720</xdr:colOff>
      <xdr:row>9</xdr:row>
      <xdr:rowOff>982038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758BEEF8-5E9F-4E43-9F70-AE2A73B9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901" y="5558119"/>
          <a:ext cx="1129394" cy="112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283666</xdr:rowOff>
    </xdr:from>
    <xdr:to>
      <xdr:col>0</xdr:col>
      <xdr:colOff>1178138</xdr:colOff>
      <xdr:row>11</xdr:row>
      <xdr:rowOff>280704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7563DE2-983A-4ACA-B754-A4E35E14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70241"/>
          <a:ext cx="1178138" cy="11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465444</xdr:colOff>
      <xdr:row>9</xdr:row>
      <xdr:rowOff>962025</xdr:rowOff>
    </xdr:from>
    <xdr:to>
      <xdr:col>3</xdr:col>
      <xdr:colOff>91008</xdr:colOff>
      <xdr:row>10</xdr:row>
      <xdr:rowOff>959065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67F2775-9FBA-4831-9B72-451D969AA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44" y="6667500"/>
          <a:ext cx="1178139" cy="11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247089</xdr:rowOff>
    </xdr:from>
    <xdr:to>
      <xdr:col>0</xdr:col>
      <xdr:colOff>1226643</xdr:colOff>
      <xdr:row>12</xdr:row>
      <xdr:rowOff>292632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13BB6E3-01AD-4BCB-9A05-CAEE967D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14764"/>
          <a:ext cx="1226643" cy="1226643"/>
        </a:xfrm>
        <a:prstGeom prst="rect">
          <a:avLst/>
        </a:prstGeom>
      </xdr:spPr>
    </xdr:pic>
    <xdr:clientData/>
  </xdr:twoCellAnchor>
  <xdr:twoCellAnchor editAs="oneCell">
    <xdr:from>
      <xdr:col>0</xdr:col>
      <xdr:colOff>387004</xdr:colOff>
      <xdr:row>10</xdr:row>
      <xdr:rowOff>944495</xdr:rowOff>
    </xdr:from>
    <xdr:to>
      <xdr:col>3</xdr:col>
      <xdr:colOff>61072</xdr:colOff>
      <xdr:row>11</xdr:row>
      <xdr:rowOff>990037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CC7F625F-5FA0-407E-A567-8C823942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004" y="7831070"/>
          <a:ext cx="1226643" cy="1226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206748</xdr:rowOff>
    </xdr:from>
    <xdr:to>
      <xdr:col>0</xdr:col>
      <xdr:colOff>1165412</xdr:colOff>
      <xdr:row>16</xdr:row>
      <xdr:rowOff>191061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8731150-947B-4B48-81F9-CB7B7D4B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8823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0</xdr:col>
      <xdr:colOff>638736</xdr:colOff>
      <xdr:row>14</xdr:row>
      <xdr:rowOff>1054875</xdr:rowOff>
    </xdr:from>
    <xdr:to>
      <xdr:col>3</xdr:col>
      <xdr:colOff>144411</xdr:colOff>
      <xdr:row>15</xdr:row>
      <xdr:rowOff>932025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552F1F-D5E8-40BE-83F6-C88DBBD6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736" y="12665850"/>
          <a:ext cx="1058250" cy="105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197382</xdr:rowOff>
    </xdr:from>
    <xdr:to>
      <xdr:col>0</xdr:col>
      <xdr:colOff>1233049</xdr:colOff>
      <xdr:row>18</xdr:row>
      <xdr:rowOff>249331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B6D4A4D-54E3-4827-9860-8E14A8D5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51657"/>
          <a:ext cx="1233049" cy="1233049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459441</xdr:colOff>
      <xdr:row>16</xdr:row>
      <xdr:rowOff>953059</xdr:rowOff>
    </xdr:from>
    <xdr:to>
      <xdr:col>3</xdr:col>
      <xdr:colOff>38659</xdr:colOff>
      <xdr:row>17</xdr:row>
      <xdr:rowOff>903751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8D84F513-BA23-49A8-AF09-F4B74254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441" y="14926234"/>
          <a:ext cx="1131793" cy="1131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237725</xdr:rowOff>
    </xdr:from>
    <xdr:to>
      <xdr:col>0</xdr:col>
      <xdr:colOff>1322294</xdr:colOff>
      <xdr:row>19</xdr:row>
      <xdr:rowOff>378920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4B5E952-EFBC-4441-8A2D-F7925790F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573100"/>
          <a:ext cx="1322294" cy="1322294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235325</xdr:colOff>
      <xdr:row>17</xdr:row>
      <xdr:rowOff>970990</xdr:rowOff>
    </xdr:from>
    <xdr:to>
      <xdr:col>0</xdr:col>
      <xdr:colOff>1490785</xdr:colOff>
      <xdr:row>18</xdr:row>
      <xdr:rowOff>1045350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886A8B1-6266-4761-B985-B71F543F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5" y="16125265"/>
          <a:ext cx="1255460" cy="1255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80682</xdr:rowOff>
    </xdr:from>
    <xdr:to>
      <xdr:col>0</xdr:col>
      <xdr:colOff>1456764</xdr:colOff>
      <xdr:row>23</xdr:row>
      <xdr:rowOff>356346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77E4D984-A12F-4EEB-90B5-2D28B7AD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825882"/>
          <a:ext cx="1456764" cy="1456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71875</xdr:rowOff>
    </xdr:from>
    <xdr:to>
      <xdr:col>0</xdr:col>
      <xdr:colOff>1223523</xdr:colOff>
      <xdr:row>25</xdr:row>
      <xdr:rowOff>114299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3EB1DBD8-F73E-4A56-BF3C-C55BBA5C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79275"/>
          <a:ext cx="1223523" cy="1223523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425825</xdr:colOff>
      <xdr:row>23</xdr:row>
      <xdr:rowOff>983876</xdr:rowOff>
    </xdr:from>
    <xdr:to>
      <xdr:col>3</xdr:col>
      <xdr:colOff>27456</xdr:colOff>
      <xdr:row>24</xdr:row>
      <xdr:rowOff>956982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7A44842-0EA3-4240-B7D8-F5D64DBB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25" y="20910176"/>
          <a:ext cx="1154206" cy="1154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78440</xdr:rowOff>
    </xdr:from>
    <xdr:to>
      <xdr:col>0</xdr:col>
      <xdr:colOff>1344706</xdr:colOff>
      <xdr:row>26</xdr:row>
      <xdr:rowOff>242045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AD2F8D95-BABB-45B6-BAC7-3068B1EB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66940"/>
          <a:ext cx="1344706" cy="1344706"/>
        </a:xfrm>
        <a:prstGeom prst="rect">
          <a:avLst/>
        </a:prstGeom>
      </xdr:spPr>
    </xdr:pic>
    <xdr:clientData/>
  </xdr:twoCellAnchor>
  <xdr:twoCellAnchor editAs="oneCell">
    <xdr:from>
      <xdr:col>0</xdr:col>
      <xdr:colOff>243008</xdr:colOff>
      <xdr:row>24</xdr:row>
      <xdr:rowOff>800500</xdr:rowOff>
    </xdr:from>
    <xdr:to>
      <xdr:col>0</xdr:col>
      <xdr:colOff>1512793</xdr:colOff>
      <xdr:row>25</xdr:row>
      <xdr:rowOff>889186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6C5DCCF-D96F-4A67-BEDD-C1C9E69E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008" y="21907900"/>
          <a:ext cx="1269785" cy="1269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104934</xdr:rowOff>
    </xdr:from>
    <xdr:to>
      <xdr:col>0</xdr:col>
      <xdr:colOff>1333500</xdr:colOff>
      <xdr:row>27</xdr:row>
      <xdr:rowOff>257334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60AD71EE-E22E-4B12-ADD6-0DD12ADD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574534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579185</xdr:colOff>
      <xdr:row>25</xdr:row>
      <xdr:rowOff>963705</xdr:rowOff>
    </xdr:from>
    <xdr:to>
      <xdr:col>3</xdr:col>
      <xdr:colOff>139513</xdr:colOff>
      <xdr:row>26</xdr:row>
      <xdr:rowOff>895507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B1BA558-23C4-45A9-8667-64CE2F7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85" y="23252205"/>
          <a:ext cx="1112903" cy="1112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77478</xdr:rowOff>
    </xdr:from>
    <xdr:to>
      <xdr:col>0</xdr:col>
      <xdr:colOff>1280672</xdr:colOff>
      <xdr:row>28</xdr:row>
      <xdr:rowOff>177052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60204775-C92D-4D91-B4D9-038738B2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28178"/>
          <a:ext cx="1280672" cy="1280673"/>
        </a:xfrm>
        <a:prstGeom prst="rect">
          <a:avLst/>
        </a:prstGeom>
      </xdr:spPr>
    </xdr:pic>
    <xdr:clientData/>
  </xdr:twoCellAnchor>
  <xdr:twoCellAnchor editAs="oneCell">
    <xdr:from>
      <xdr:col>0</xdr:col>
      <xdr:colOff>352265</xdr:colOff>
      <xdr:row>26</xdr:row>
      <xdr:rowOff>914399</xdr:rowOff>
    </xdr:from>
    <xdr:to>
      <xdr:col>3</xdr:col>
      <xdr:colOff>80363</xdr:colOff>
      <xdr:row>27</xdr:row>
      <xdr:rowOff>1013972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A035E93-04EA-48A9-A8D3-274FA98ED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265" y="24383999"/>
          <a:ext cx="1280673" cy="12806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117820</xdr:rowOff>
    </xdr:from>
    <xdr:to>
      <xdr:col>0</xdr:col>
      <xdr:colOff>1441478</xdr:colOff>
      <xdr:row>32</xdr:row>
      <xdr:rowOff>378197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5DDE77E1-E000-48CE-8F5F-EE5BA9C7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178345"/>
          <a:ext cx="1441478" cy="1441478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30</xdr:row>
      <xdr:rowOff>119904</xdr:rowOff>
    </xdr:from>
    <xdr:to>
      <xdr:col>0</xdr:col>
      <xdr:colOff>1535207</xdr:colOff>
      <xdr:row>31</xdr:row>
      <xdr:rowOff>920564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F2BE9FE4-2F17-42E0-B1A7-81B8B23A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972" y="26770854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59550</xdr:rowOff>
    </xdr:from>
    <xdr:to>
      <xdr:col>0</xdr:col>
      <xdr:colOff>1308492</xdr:colOff>
      <xdr:row>33</xdr:row>
      <xdr:rowOff>186942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A14C6772-FE51-49B1-AA12-E88D032B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01175"/>
          <a:ext cx="1308492" cy="1308492"/>
        </a:xfrm>
        <a:prstGeom prst="rect">
          <a:avLst/>
        </a:prstGeom>
      </xdr:spPr>
    </xdr:pic>
    <xdr:clientData/>
  </xdr:twoCellAnchor>
  <xdr:twoCellAnchor editAs="oneCell">
    <xdr:from>
      <xdr:col>0</xdr:col>
      <xdr:colOff>641733</xdr:colOff>
      <xdr:row>31</xdr:row>
      <xdr:rowOff>1010210</xdr:rowOff>
    </xdr:from>
    <xdr:to>
      <xdr:col>3</xdr:col>
      <xdr:colOff>195543</xdr:colOff>
      <xdr:row>32</xdr:row>
      <xdr:rowOff>935494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A00ECAB-79CE-44D1-9255-C914AA2A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733" y="28070735"/>
          <a:ext cx="1106385" cy="11063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98770</xdr:rowOff>
    </xdr:from>
    <xdr:to>
      <xdr:col>0</xdr:col>
      <xdr:colOff>1371758</xdr:colOff>
      <xdr:row>36</xdr:row>
      <xdr:rowOff>289429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1CD1F254-06A1-4246-83D4-8AB9A0C7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883695"/>
          <a:ext cx="1371758" cy="1371759"/>
        </a:xfrm>
        <a:prstGeom prst="rect">
          <a:avLst/>
        </a:prstGeom>
      </xdr:spPr>
    </xdr:pic>
    <xdr:clientData/>
  </xdr:twoCellAnchor>
  <xdr:twoCellAnchor editAs="oneCell">
    <xdr:from>
      <xdr:col>0</xdr:col>
      <xdr:colOff>353946</xdr:colOff>
      <xdr:row>34</xdr:row>
      <xdr:rowOff>851087</xdr:rowOff>
    </xdr:from>
    <xdr:to>
      <xdr:col>3</xdr:col>
      <xdr:colOff>173130</xdr:colOff>
      <xdr:row>35</xdr:row>
      <xdr:rowOff>1041745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2CDA29E-053A-4504-A3B9-EF43C500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946" y="31454912"/>
          <a:ext cx="1371759" cy="1371759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40</xdr:row>
      <xdr:rowOff>1088091</xdr:rowOff>
    </xdr:from>
    <xdr:to>
      <xdr:col>0</xdr:col>
      <xdr:colOff>1512794</xdr:colOff>
      <xdr:row>42</xdr:row>
      <xdr:rowOff>190500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3A5900C5-E3D5-45F7-A23A-50294A4D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36463941"/>
          <a:ext cx="1445559" cy="1445559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41</xdr:row>
      <xdr:rowOff>1049989</xdr:rowOff>
    </xdr:from>
    <xdr:to>
      <xdr:col>3</xdr:col>
      <xdr:colOff>38660</xdr:colOff>
      <xdr:row>43</xdr:row>
      <xdr:rowOff>252403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59CE601-840F-4D15-B5E0-6A40EE7A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37597414"/>
          <a:ext cx="1535206" cy="1545564"/>
        </a:xfrm>
        <a:prstGeom prst="rect">
          <a:avLst/>
        </a:prstGeom>
      </xdr:spPr>
    </xdr:pic>
    <xdr:clientData/>
  </xdr:twoCellAnchor>
  <xdr:twoCellAnchor editAs="oneCell">
    <xdr:from>
      <xdr:col>0</xdr:col>
      <xdr:colOff>78441</xdr:colOff>
      <xdr:row>42</xdr:row>
      <xdr:rowOff>1032621</xdr:rowOff>
    </xdr:from>
    <xdr:to>
      <xdr:col>0</xdr:col>
      <xdr:colOff>1524000</xdr:colOff>
      <xdr:row>44</xdr:row>
      <xdr:rowOff>144783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94C2E3C-88BF-404B-B755-253F2ABE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38751621"/>
          <a:ext cx="1445559" cy="1455312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43</xdr:row>
      <xdr:rowOff>1092013</xdr:rowOff>
    </xdr:from>
    <xdr:to>
      <xdr:col>0</xdr:col>
      <xdr:colOff>1501587</xdr:colOff>
      <xdr:row>45</xdr:row>
      <xdr:rowOff>160804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67A6730-03E9-4A78-BA8F-0DEC1DF8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" y="39982588"/>
          <a:ext cx="1411940" cy="141194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44</xdr:row>
      <xdr:rowOff>953058</xdr:rowOff>
    </xdr:from>
    <xdr:to>
      <xdr:col>0</xdr:col>
      <xdr:colOff>1535206</xdr:colOff>
      <xdr:row>46</xdr:row>
      <xdr:rowOff>97817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48B49178-6D7F-484B-A298-C4DEA58D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" y="41015208"/>
          <a:ext cx="1479177" cy="148790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50</xdr:row>
      <xdr:rowOff>1061756</xdr:rowOff>
    </xdr:from>
    <xdr:to>
      <xdr:col>1</xdr:col>
      <xdr:colOff>0</xdr:colOff>
      <xdr:row>52</xdr:row>
      <xdr:rowOff>230488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6041E00C-12AE-496B-86C0-CA10FE7C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0" y="45867356"/>
          <a:ext cx="1496545" cy="15118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51</xdr:row>
      <xdr:rowOff>1053913</xdr:rowOff>
    </xdr:from>
    <xdr:to>
      <xdr:col>3</xdr:col>
      <xdr:colOff>16248</xdr:colOff>
      <xdr:row>53</xdr:row>
      <xdr:rowOff>234763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77573B8-C7F5-40E5-8012-B7112612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47031088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52</xdr:row>
      <xdr:rowOff>1094253</xdr:rowOff>
    </xdr:from>
    <xdr:to>
      <xdr:col>0</xdr:col>
      <xdr:colOff>1490382</xdr:colOff>
      <xdr:row>54</xdr:row>
      <xdr:rowOff>183775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EB1ED14-253C-4FE4-851D-4DE82428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48243003"/>
          <a:ext cx="1423146" cy="143267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53</xdr:row>
      <xdr:rowOff>1153646</xdr:rowOff>
    </xdr:from>
    <xdr:to>
      <xdr:col>0</xdr:col>
      <xdr:colOff>1512794</xdr:colOff>
      <xdr:row>55</xdr:row>
      <xdr:rowOff>222438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3681ABF3-5886-4D01-9D25-779E4FE49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2" y="49473971"/>
          <a:ext cx="1411942" cy="141194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59</xdr:row>
      <xdr:rowOff>976592</xdr:rowOff>
    </xdr:from>
    <xdr:to>
      <xdr:col>3</xdr:col>
      <xdr:colOff>83483</xdr:colOff>
      <xdr:row>61</xdr:row>
      <xdr:rowOff>247089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53F3724-931B-48AF-A9B5-8CEDFDD5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" y="54040367"/>
          <a:ext cx="1613647" cy="1613647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60</xdr:row>
      <xdr:rowOff>1076886</xdr:rowOff>
    </xdr:from>
    <xdr:to>
      <xdr:col>3</xdr:col>
      <xdr:colOff>38661</xdr:colOff>
      <xdr:row>62</xdr:row>
      <xdr:rowOff>257736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1CAFB404-1D1B-44C0-8379-40259DF5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55312236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61</xdr:row>
      <xdr:rowOff>979952</xdr:rowOff>
    </xdr:from>
    <xdr:to>
      <xdr:col>3</xdr:col>
      <xdr:colOff>83483</xdr:colOff>
      <xdr:row>63</xdr:row>
      <xdr:rowOff>250449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A10EA2FC-BA4A-4385-B63C-388AA86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" y="56386877"/>
          <a:ext cx="1613646" cy="1613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939613</xdr:rowOff>
    </xdr:from>
    <xdr:to>
      <xdr:col>3</xdr:col>
      <xdr:colOff>184336</xdr:colOff>
      <xdr:row>67</xdr:row>
      <xdr:rowOff>333374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D7C2422-785D-43FF-897C-269D806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032838"/>
          <a:ext cx="1736911" cy="17369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943535</xdr:rowOff>
    </xdr:from>
    <xdr:to>
      <xdr:col>3</xdr:col>
      <xdr:colOff>173131</xdr:colOff>
      <xdr:row>69</xdr:row>
      <xdr:rowOff>326091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799B3CC-D761-4BB4-8C68-DA90D910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379910"/>
          <a:ext cx="1725706" cy="1725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1037665</xdr:rowOff>
    </xdr:from>
    <xdr:to>
      <xdr:col>3</xdr:col>
      <xdr:colOff>184337</xdr:colOff>
      <xdr:row>71</xdr:row>
      <xdr:rowOff>21852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82D91403-2942-4C31-A614-463A95506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645615"/>
          <a:ext cx="1736912" cy="1736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203385</xdr:rowOff>
    </xdr:from>
    <xdr:to>
      <xdr:col>3</xdr:col>
      <xdr:colOff>105895</xdr:colOff>
      <xdr:row>74</xdr:row>
      <xdr:rowOff>280705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86FB7E1-D907-4C9A-BFA1-8E28D428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973635"/>
          <a:ext cx="1658470" cy="16679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1059517</xdr:rowOff>
    </xdr:from>
    <xdr:to>
      <xdr:col>3</xdr:col>
      <xdr:colOff>128307</xdr:colOff>
      <xdr:row>76</xdr:row>
      <xdr:rowOff>378200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AB5B57EC-443C-4B1E-AFB3-510D8DAF7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420442"/>
          <a:ext cx="1680882" cy="1680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1077444</xdr:rowOff>
    </xdr:from>
    <xdr:to>
      <xdr:col>3</xdr:col>
      <xdr:colOff>117102</xdr:colOff>
      <xdr:row>77</xdr:row>
      <xdr:rowOff>384922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78611EB-C9FC-462B-A9C0-188A68A41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619469"/>
          <a:ext cx="1669677" cy="1669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1084169</xdr:rowOff>
    </xdr:from>
    <xdr:to>
      <xdr:col>3</xdr:col>
      <xdr:colOff>150719</xdr:colOff>
      <xdr:row>78</xdr:row>
      <xdr:rowOff>425262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F7792CDE-B018-4039-8F84-519306087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807294"/>
          <a:ext cx="1703294" cy="1703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1034864</xdr:rowOff>
    </xdr:from>
    <xdr:to>
      <xdr:col>3</xdr:col>
      <xdr:colOff>161925</xdr:colOff>
      <xdr:row>79</xdr:row>
      <xdr:rowOff>387165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24BE68E-A17A-4534-AB5B-139DB14A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39089"/>
          <a:ext cx="17145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180974</xdr:rowOff>
    </xdr:from>
    <xdr:to>
      <xdr:col>3</xdr:col>
      <xdr:colOff>72277</xdr:colOff>
      <xdr:row>83</xdr:row>
      <xdr:rowOff>243726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CA5DBDA8-FE38-4A5B-8E1B-037417D4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266549"/>
          <a:ext cx="1624852" cy="1634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1052232</xdr:rowOff>
    </xdr:from>
    <xdr:to>
      <xdr:col>3</xdr:col>
      <xdr:colOff>83483</xdr:colOff>
      <xdr:row>84</xdr:row>
      <xdr:rowOff>364190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CFA662C-A5A8-4EB4-998C-584A2DFB3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547382"/>
          <a:ext cx="1636058" cy="16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33616</xdr:colOff>
      <xdr:row>85</xdr:row>
      <xdr:rowOff>954740</xdr:rowOff>
    </xdr:from>
    <xdr:to>
      <xdr:col>3</xdr:col>
      <xdr:colOff>139512</xdr:colOff>
      <xdr:row>87</xdr:row>
      <xdr:rowOff>289111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A6D01B38-812B-4C5F-8815-F6A5045F7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6" y="79936040"/>
          <a:ext cx="1658471" cy="1658472"/>
        </a:xfrm>
        <a:prstGeom prst="rect">
          <a:avLst/>
        </a:prstGeom>
      </xdr:spPr>
    </xdr:pic>
    <xdr:clientData/>
  </xdr:twoCellAnchor>
  <xdr:twoCellAnchor editAs="oneCell">
    <xdr:from>
      <xdr:col>0</xdr:col>
      <xdr:colOff>728383</xdr:colOff>
      <xdr:row>22</xdr:row>
      <xdr:rowOff>69476</xdr:rowOff>
    </xdr:from>
    <xdr:to>
      <xdr:col>0</xdr:col>
      <xdr:colOff>1528595</xdr:colOff>
      <xdr:row>22</xdr:row>
      <xdr:rowOff>564845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342E25D-1014-443B-AF81-E04A986C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28383" y="18814676"/>
          <a:ext cx="800212" cy="495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988360</xdr:rowOff>
    </xdr:from>
    <xdr:to>
      <xdr:col>3</xdr:col>
      <xdr:colOff>72277</xdr:colOff>
      <xdr:row>60</xdr:row>
      <xdr:rowOff>270062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BCCF255E-2757-4669-A561-465ADC07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80560"/>
          <a:ext cx="1624852" cy="162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R92"/>
  <sheetViews>
    <sheetView tabSelected="1" topLeftCell="A2" zoomScaleNormal="100" workbookViewId="0">
      <selection sqref="A1:XFD1"/>
    </sheetView>
  </sheetViews>
  <sheetFormatPr defaultColWidth="14.42578125" defaultRowHeight="15" customHeight="1" x14ac:dyDescent="0.25"/>
  <cols>
    <col min="1" max="1" width="23.28515625" customWidth="1"/>
    <col min="2" max="3" width="12.42578125" hidden="1" customWidth="1"/>
    <col min="4" max="4" width="79.5703125" customWidth="1"/>
    <col min="5" max="5" width="15.42578125" style="88" customWidth="1"/>
    <col min="6" max="6" width="18.42578125" style="88" customWidth="1"/>
    <col min="7" max="7" width="8.42578125" hidden="1" customWidth="1"/>
    <col min="8" max="8" width="13.5703125" customWidth="1"/>
    <col min="9" max="9" width="15.7109375" customWidth="1"/>
    <col min="10" max="11" width="13.140625" hidden="1" customWidth="1"/>
    <col min="12" max="12" width="12.7109375" customWidth="1"/>
    <col min="13" max="13" width="17.42578125" customWidth="1"/>
    <col min="15" max="15" width="15.28515625" customWidth="1"/>
    <col min="16" max="19" width="11.5703125" customWidth="1"/>
    <col min="20" max="22" width="8.85546875" customWidth="1"/>
  </cols>
  <sheetData>
    <row r="1" spans="1:18" hidden="1" x14ac:dyDescent="0.25">
      <c r="D1" s="1"/>
      <c r="E1" s="3" t="s">
        <v>0</v>
      </c>
      <c r="F1" s="3" t="s">
        <v>1</v>
      </c>
      <c r="G1" s="98" t="s">
        <v>212</v>
      </c>
      <c r="H1" s="99" t="s">
        <v>213</v>
      </c>
      <c r="I1" s="5" t="s">
        <v>2</v>
      </c>
      <c r="J1" s="2"/>
      <c r="K1" s="2"/>
      <c r="L1" s="6" t="s">
        <v>3</v>
      </c>
      <c r="M1" s="2"/>
      <c r="N1" s="3"/>
      <c r="O1" s="7"/>
    </row>
    <row r="2" spans="1:18" ht="97.5" customHeight="1" x14ac:dyDescent="0.25">
      <c r="B2" s="8"/>
      <c r="C2" s="8"/>
      <c r="D2" s="1"/>
      <c r="E2" s="100" t="s">
        <v>4</v>
      </c>
      <c r="F2" s="101"/>
      <c r="G2" s="101"/>
      <c r="H2" s="9" t="s">
        <v>5</v>
      </c>
      <c r="I2" s="10"/>
      <c r="J2" s="10"/>
      <c r="K2" s="10"/>
      <c r="L2" s="102">
        <f>M91</f>
        <v>0</v>
      </c>
      <c r="M2" s="103"/>
      <c r="N2" s="104"/>
      <c r="O2" s="11"/>
    </row>
    <row r="3" spans="1:18" ht="15.75" thickBot="1" x14ac:dyDescent="0.3">
      <c r="A3" s="12"/>
      <c r="B3" s="13"/>
      <c r="C3" s="13"/>
      <c r="D3" s="1"/>
      <c r="E3" s="87"/>
      <c r="F3" s="15"/>
      <c r="G3" s="16"/>
      <c r="I3" s="16"/>
      <c r="J3" s="17"/>
      <c r="K3" s="17"/>
      <c r="L3" s="18"/>
      <c r="M3" s="14" t="s">
        <v>214</v>
      </c>
      <c r="N3" s="15"/>
      <c r="O3" s="14"/>
    </row>
    <row r="4" spans="1:18" ht="16.5" thickBot="1" x14ac:dyDescent="0.3">
      <c r="A4" s="19"/>
      <c r="B4" s="20"/>
      <c r="C4" s="20"/>
      <c r="D4" s="19"/>
      <c r="E4" s="22"/>
      <c r="F4" s="22"/>
      <c r="G4" s="90" t="s">
        <v>209</v>
      </c>
      <c r="H4" s="91"/>
      <c r="I4" s="23" t="s">
        <v>6</v>
      </c>
      <c r="J4" s="24"/>
      <c r="K4" s="24"/>
      <c r="L4" s="25"/>
      <c r="M4" s="21"/>
      <c r="N4" s="22"/>
      <c r="O4" s="21"/>
    </row>
    <row r="5" spans="1:18" ht="70.5" customHeight="1" thickBot="1" x14ac:dyDescent="0.3">
      <c r="A5" s="26" t="s">
        <v>7</v>
      </c>
      <c r="B5" s="27"/>
      <c r="C5" s="27"/>
      <c r="D5" s="26" t="s">
        <v>8</v>
      </c>
      <c r="E5" s="28" t="s">
        <v>9</v>
      </c>
      <c r="F5" s="28" t="s">
        <v>10</v>
      </c>
      <c r="G5" s="92" t="s">
        <v>210</v>
      </c>
      <c r="H5" s="93" t="s">
        <v>211</v>
      </c>
      <c r="I5" s="23" t="s">
        <v>11</v>
      </c>
      <c r="J5" s="29"/>
      <c r="K5" s="29"/>
      <c r="L5" s="29" t="s">
        <v>12</v>
      </c>
      <c r="M5" s="26" t="s">
        <v>13</v>
      </c>
      <c r="N5" s="29" t="s">
        <v>14</v>
      </c>
      <c r="O5" s="30" t="s">
        <v>15</v>
      </c>
      <c r="P5" s="96"/>
      <c r="Q5" s="94"/>
      <c r="R5" s="95"/>
    </row>
    <row r="6" spans="1:18" ht="32.25" customHeight="1" thickBot="1" x14ac:dyDescent="0.3">
      <c r="A6" s="31"/>
      <c r="B6" s="32"/>
      <c r="C6" s="32"/>
      <c r="D6" s="33" t="s">
        <v>16</v>
      </c>
      <c r="E6" s="34"/>
      <c r="F6" s="34"/>
      <c r="G6" s="35" t="s">
        <v>17</v>
      </c>
      <c r="H6" s="35" t="s">
        <v>17</v>
      </c>
      <c r="I6" s="36">
        <v>0.42</v>
      </c>
      <c r="J6" s="37"/>
      <c r="K6" s="37"/>
      <c r="L6" s="37"/>
      <c r="M6" s="33"/>
      <c r="N6" s="38" t="s">
        <v>17</v>
      </c>
      <c r="O6" s="39"/>
    </row>
    <row r="7" spans="1:18" ht="32.25" customHeight="1" x14ac:dyDescent="0.25">
      <c r="A7" s="40"/>
      <c r="B7" s="21"/>
      <c r="C7" s="21"/>
      <c r="D7" s="21"/>
      <c r="E7" s="46"/>
      <c r="F7" s="22"/>
      <c r="G7" s="41" t="s">
        <v>17</v>
      </c>
      <c r="H7" s="41" t="s">
        <v>17</v>
      </c>
      <c r="I7" s="42"/>
      <c r="J7" s="43"/>
      <c r="K7" s="44"/>
      <c r="L7" s="45"/>
      <c r="M7" s="40"/>
      <c r="N7" s="46" t="s">
        <v>17</v>
      </c>
      <c r="O7" s="47"/>
    </row>
    <row r="8" spans="1:18" ht="93" customHeight="1" x14ac:dyDescent="0.25">
      <c r="A8" s="48"/>
      <c r="B8" s="3"/>
      <c r="C8" s="3"/>
      <c r="D8" s="49" t="s">
        <v>18</v>
      </c>
      <c r="E8" s="56" t="s">
        <v>19</v>
      </c>
      <c r="F8" s="3" t="s">
        <v>20</v>
      </c>
      <c r="G8" s="50">
        <v>595</v>
      </c>
      <c r="H8" s="50">
        <v>595</v>
      </c>
      <c r="I8" s="42">
        <f t="shared" ref="I8:I19" si="0">ROUND($G8/(1+$I$6),2)</f>
        <v>419.01</v>
      </c>
      <c r="J8" s="51"/>
      <c r="K8" s="52"/>
      <c r="L8" s="97"/>
      <c r="M8" s="53">
        <f t="shared" ref="M8:M19" si="1">I8*L8</f>
        <v>0</v>
      </c>
      <c r="N8" s="2">
        <v>60</v>
      </c>
      <c r="O8" s="83" t="s">
        <v>31</v>
      </c>
      <c r="P8" s="86"/>
      <c r="Q8" s="86"/>
    </row>
    <row r="9" spans="1:18" ht="93" customHeight="1" x14ac:dyDescent="0.25">
      <c r="A9" s="48"/>
      <c r="B9" s="3"/>
      <c r="C9" s="3"/>
      <c r="D9" s="49" t="s">
        <v>22</v>
      </c>
      <c r="E9" s="56" t="s">
        <v>23</v>
      </c>
      <c r="F9" s="3" t="s">
        <v>24</v>
      </c>
      <c r="G9" s="50">
        <v>595</v>
      </c>
      <c r="H9" s="50">
        <v>595</v>
      </c>
      <c r="I9" s="42">
        <f t="shared" si="0"/>
        <v>419.01</v>
      </c>
      <c r="J9" s="51"/>
      <c r="K9" s="52"/>
      <c r="L9" s="97"/>
      <c r="M9" s="53">
        <f t="shared" si="1"/>
        <v>0</v>
      </c>
      <c r="N9" s="2">
        <v>60</v>
      </c>
      <c r="O9" s="83" t="s">
        <v>31</v>
      </c>
      <c r="P9" s="86"/>
      <c r="Q9" s="86"/>
    </row>
    <row r="10" spans="1:18" ht="93" customHeight="1" x14ac:dyDescent="0.25">
      <c r="A10" s="48"/>
      <c r="B10" s="3"/>
      <c r="C10" s="3"/>
      <c r="D10" s="49" t="s">
        <v>25</v>
      </c>
      <c r="E10" s="56" t="s">
        <v>26</v>
      </c>
      <c r="F10" s="3" t="s">
        <v>27</v>
      </c>
      <c r="G10" s="50">
        <v>595</v>
      </c>
      <c r="H10" s="50">
        <v>595</v>
      </c>
      <c r="I10" s="42">
        <f t="shared" si="0"/>
        <v>419.01</v>
      </c>
      <c r="J10" s="51"/>
      <c r="K10" s="52"/>
      <c r="L10" s="97"/>
      <c r="M10" s="53">
        <f t="shared" si="1"/>
        <v>0</v>
      </c>
      <c r="N10" s="2">
        <v>60</v>
      </c>
      <c r="O10" s="83" t="s">
        <v>31</v>
      </c>
      <c r="P10" s="86"/>
      <c r="Q10" s="86"/>
    </row>
    <row r="11" spans="1:18" ht="93" customHeight="1" x14ac:dyDescent="0.25">
      <c r="A11" s="48"/>
      <c r="B11" s="3"/>
      <c r="C11" s="3"/>
      <c r="D11" s="49" t="s">
        <v>28</v>
      </c>
      <c r="E11" s="56" t="s">
        <v>29</v>
      </c>
      <c r="F11" s="3" t="s">
        <v>30</v>
      </c>
      <c r="G11" s="50">
        <v>595</v>
      </c>
      <c r="H11" s="50">
        <v>595</v>
      </c>
      <c r="I11" s="42">
        <f t="shared" si="0"/>
        <v>419.01</v>
      </c>
      <c r="J11" s="51"/>
      <c r="K11" s="52"/>
      <c r="L11" s="55"/>
      <c r="M11" s="53">
        <f t="shared" si="1"/>
        <v>0</v>
      </c>
      <c r="N11" s="2">
        <v>60</v>
      </c>
      <c r="O11" s="89" t="s">
        <v>31</v>
      </c>
      <c r="P11" s="86"/>
      <c r="Q11" s="86"/>
    </row>
    <row r="12" spans="1:18" ht="93" customHeight="1" x14ac:dyDescent="0.25">
      <c r="A12" s="48"/>
      <c r="B12" s="3"/>
      <c r="C12" s="3"/>
      <c r="D12" s="49" t="s">
        <v>32</v>
      </c>
      <c r="E12" s="56" t="s">
        <v>33</v>
      </c>
      <c r="F12" s="3" t="s">
        <v>34</v>
      </c>
      <c r="G12" s="50">
        <v>595</v>
      </c>
      <c r="H12" s="50">
        <v>595</v>
      </c>
      <c r="I12" s="42">
        <f t="shared" si="0"/>
        <v>419.01</v>
      </c>
      <c r="J12" s="51"/>
      <c r="K12" s="52"/>
      <c r="L12" s="55"/>
      <c r="M12" s="53">
        <f t="shared" si="1"/>
        <v>0</v>
      </c>
      <c r="N12" s="2">
        <v>60</v>
      </c>
      <c r="O12" s="89" t="s">
        <v>31</v>
      </c>
      <c r="P12" s="86"/>
      <c r="Q12" s="86"/>
    </row>
    <row r="13" spans="1:18" ht="93" customHeight="1" x14ac:dyDescent="0.25">
      <c r="A13" s="48"/>
      <c r="B13" s="3"/>
      <c r="C13" s="3"/>
      <c r="D13" s="49" t="s">
        <v>35</v>
      </c>
      <c r="E13" s="56" t="s">
        <v>36</v>
      </c>
      <c r="F13" s="3" t="s">
        <v>37</v>
      </c>
      <c r="G13" s="50">
        <v>595</v>
      </c>
      <c r="H13" s="50">
        <v>595</v>
      </c>
      <c r="I13" s="42">
        <f t="shared" si="0"/>
        <v>419.01</v>
      </c>
      <c r="J13" s="51"/>
      <c r="K13" s="52"/>
      <c r="L13" s="97"/>
      <c r="M13" s="53">
        <f t="shared" si="1"/>
        <v>0</v>
      </c>
      <c r="N13" s="2">
        <v>60</v>
      </c>
      <c r="O13" s="83" t="s">
        <v>31</v>
      </c>
      <c r="P13" s="86"/>
      <c r="Q13" s="86"/>
    </row>
    <row r="14" spans="1:18" ht="93" customHeight="1" x14ac:dyDescent="0.25">
      <c r="A14" s="48"/>
      <c r="B14" s="3"/>
      <c r="C14" s="3"/>
      <c r="D14" s="49" t="s">
        <v>38</v>
      </c>
      <c r="E14" s="56" t="s">
        <v>39</v>
      </c>
      <c r="F14" s="3" t="s">
        <v>40</v>
      </c>
      <c r="G14" s="50">
        <v>595</v>
      </c>
      <c r="H14" s="50">
        <v>595</v>
      </c>
      <c r="I14" s="42">
        <f t="shared" si="0"/>
        <v>419.01</v>
      </c>
      <c r="J14" s="51"/>
      <c r="K14" s="52"/>
      <c r="L14" s="82"/>
      <c r="M14" s="53">
        <f t="shared" si="1"/>
        <v>0</v>
      </c>
      <c r="N14" s="2">
        <v>60</v>
      </c>
      <c r="O14" s="54" t="s">
        <v>21</v>
      </c>
      <c r="P14" s="86"/>
      <c r="Q14" s="86"/>
    </row>
    <row r="15" spans="1:18" ht="93" customHeight="1" x14ac:dyDescent="0.25">
      <c r="A15" s="48"/>
      <c r="B15" s="3"/>
      <c r="C15" s="3"/>
      <c r="D15" s="49" t="s">
        <v>41</v>
      </c>
      <c r="E15" s="56" t="s">
        <v>42</v>
      </c>
      <c r="F15" s="3" t="s">
        <v>43</v>
      </c>
      <c r="G15" s="50">
        <v>595</v>
      </c>
      <c r="H15" s="50">
        <v>595</v>
      </c>
      <c r="I15" s="42">
        <f t="shared" si="0"/>
        <v>419.01</v>
      </c>
      <c r="J15" s="51"/>
      <c r="K15" s="52"/>
      <c r="L15" s="55"/>
      <c r="M15" s="53">
        <f t="shared" si="1"/>
        <v>0</v>
      </c>
      <c r="N15" s="2">
        <v>60</v>
      </c>
      <c r="O15" s="89" t="s">
        <v>31</v>
      </c>
      <c r="P15" s="86"/>
      <c r="Q15" s="86"/>
    </row>
    <row r="16" spans="1:18" ht="93" customHeight="1" x14ac:dyDescent="0.25">
      <c r="A16" s="48"/>
      <c r="B16" s="3"/>
      <c r="C16" s="3"/>
      <c r="D16" s="49" t="s">
        <v>44</v>
      </c>
      <c r="E16" s="56" t="s">
        <v>45</v>
      </c>
      <c r="F16" s="3" t="s">
        <v>46</v>
      </c>
      <c r="G16" s="50">
        <v>595</v>
      </c>
      <c r="H16" s="50">
        <v>595</v>
      </c>
      <c r="I16" s="42">
        <f t="shared" si="0"/>
        <v>419.01</v>
      </c>
      <c r="J16" s="51"/>
      <c r="K16" s="52"/>
      <c r="L16" s="97"/>
      <c r="M16" s="53">
        <f t="shared" si="1"/>
        <v>0</v>
      </c>
      <c r="N16" s="2">
        <v>60</v>
      </c>
      <c r="O16" s="83" t="s">
        <v>31</v>
      </c>
      <c r="P16" s="86"/>
      <c r="Q16" s="86"/>
    </row>
    <row r="17" spans="1:17" ht="93" customHeight="1" x14ac:dyDescent="0.25">
      <c r="A17" s="48"/>
      <c r="B17" s="3"/>
      <c r="C17" s="3"/>
      <c r="D17" s="49" t="s">
        <v>47</v>
      </c>
      <c r="E17" s="56" t="s">
        <v>48</v>
      </c>
      <c r="F17" s="3" t="s">
        <v>49</v>
      </c>
      <c r="G17" s="50">
        <v>595</v>
      </c>
      <c r="H17" s="50">
        <v>595</v>
      </c>
      <c r="I17" s="42">
        <f t="shared" si="0"/>
        <v>419.01</v>
      </c>
      <c r="J17" s="51"/>
      <c r="K17" s="52"/>
      <c r="L17" s="55"/>
      <c r="M17" s="53">
        <f t="shared" si="1"/>
        <v>0</v>
      </c>
      <c r="N17" s="2">
        <v>60</v>
      </c>
      <c r="O17" s="89" t="s">
        <v>31</v>
      </c>
      <c r="P17" s="86"/>
      <c r="Q17" s="86"/>
    </row>
    <row r="18" spans="1:17" ht="93" customHeight="1" x14ac:dyDescent="0.25">
      <c r="A18" s="56"/>
      <c r="B18" s="3"/>
      <c r="C18" s="3"/>
      <c r="D18" s="49" t="s">
        <v>50</v>
      </c>
      <c r="E18" s="56" t="s">
        <v>51</v>
      </c>
      <c r="F18" s="3" t="s">
        <v>52</v>
      </c>
      <c r="G18" s="50">
        <v>595</v>
      </c>
      <c r="H18" s="50">
        <v>595</v>
      </c>
      <c r="I18" s="42">
        <f t="shared" si="0"/>
        <v>419.01</v>
      </c>
      <c r="J18" s="51"/>
      <c r="K18" s="52"/>
      <c r="L18" s="55"/>
      <c r="M18" s="53">
        <f t="shared" si="1"/>
        <v>0</v>
      </c>
      <c r="N18" s="2">
        <v>60</v>
      </c>
      <c r="O18" s="89" t="s">
        <v>31</v>
      </c>
      <c r="P18" s="86"/>
      <c r="Q18" s="86"/>
    </row>
    <row r="19" spans="1:17" ht="93" customHeight="1" x14ac:dyDescent="0.25">
      <c r="A19" s="56"/>
      <c r="B19" s="3"/>
      <c r="C19" s="3"/>
      <c r="D19" s="49" t="s">
        <v>53</v>
      </c>
      <c r="E19" s="56" t="s">
        <v>54</v>
      </c>
      <c r="F19" s="3" t="s">
        <v>55</v>
      </c>
      <c r="G19" s="50">
        <v>595</v>
      </c>
      <c r="H19" s="50">
        <v>595</v>
      </c>
      <c r="I19" s="42">
        <f t="shared" si="0"/>
        <v>419.01</v>
      </c>
      <c r="J19" s="51"/>
      <c r="K19" s="52"/>
      <c r="L19" s="97"/>
      <c r="M19" s="53">
        <f t="shared" si="1"/>
        <v>0</v>
      </c>
      <c r="N19" s="2">
        <v>60</v>
      </c>
      <c r="O19" s="83" t="s">
        <v>31</v>
      </c>
      <c r="P19" s="86"/>
      <c r="Q19" s="86"/>
    </row>
    <row r="20" spans="1:17" ht="32.25" customHeight="1" thickBot="1" x14ac:dyDescent="0.3">
      <c r="A20" s="57"/>
      <c r="B20" s="49"/>
      <c r="C20" s="49"/>
      <c r="D20" s="49"/>
      <c r="E20" s="56"/>
      <c r="F20" s="3"/>
      <c r="G20" s="50"/>
      <c r="H20" s="50"/>
      <c r="I20" s="42"/>
      <c r="J20" s="45"/>
      <c r="K20" s="58"/>
      <c r="L20" s="45"/>
      <c r="M20" s="53"/>
      <c r="N20" s="56"/>
      <c r="O20" s="59"/>
      <c r="P20" s="86"/>
      <c r="Q20" s="86"/>
    </row>
    <row r="21" spans="1:17" ht="32.25" customHeight="1" thickBot="1" x14ac:dyDescent="0.3">
      <c r="A21" s="31"/>
      <c r="B21" s="32"/>
      <c r="C21" s="32"/>
      <c r="D21" s="33" t="s">
        <v>56</v>
      </c>
      <c r="E21" s="34"/>
      <c r="F21" s="34"/>
      <c r="G21" s="35"/>
      <c r="H21" s="35"/>
      <c r="I21" s="36">
        <v>0.42</v>
      </c>
      <c r="J21" s="37"/>
      <c r="K21" s="37"/>
      <c r="L21" s="60"/>
      <c r="M21" s="61"/>
      <c r="N21" s="38"/>
      <c r="O21" s="39"/>
      <c r="P21" s="86"/>
      <c r="Q21" s="86"/>
    </row>
    <row r="22" spans="1:17" ht="32.25" customHeight="1" x14ac:dyDescent="0.25">
      <c r="A22" s="40"/>
      <c r="B22" s="21"/>
      <c r="C22" s="21"/>
      <c r="D22" s="49"/>
      <c r="E22" s="56"/>
      <c r="F22" s="3"/>
      <c r="G22" s="50"/>
      <c r="H22" s="50"/>
      <c r="I22" s="42"/>
      <c r="J22" s="45"/>
      <c r="K22" s="58"/>
      <c r="L22" s="55"/>
      <c r="M22" s="53"/>
      <c r="N22" s="56"/>
      <c r="O22" s="59"/>
      <c r="P22" s="86"/>
      <c r="Q22" s="86"/>
    </row>
    <row r="23" spans="1:17" ht="93" customHeight="1" x14ac:dyDescent="0.25">
      <c r="A23" s="56"/>
      <c r="B23" s="3"/>
      <c r="C23" s="3"/>
      <c r="D23" s="49" t="s">
        <v>57</v>
      </c>
      <c r="E23" s="56" t="s">
        <v>58</v>
      </c>
      <c r="F23" s="3" t="s">
        <v>59</v>
      </c>
      <c r="G23" s="50">
        <v>595</v>
      </c>
      <c r="H23" s="50">
        <v>595</v>
      </c>
      <c r="I23" s="42">
        <f t="shared" ref="I23:I28" si="2">ROUND($G23/(1+$I$21),2)</f>
        <v>419.01</v>
      </c>
      <c r="J23" s="51"/>
      <c r="K23" s="52"/>
      <c r="L23" s="55"/>
      <c r="M23" s="53">
        <f t="shared" ref="M23:M28" si="3">I23*L23</f>
        <v>0</v>
      </c>
      <c r="N23" s="2">
        <v>60</v>
      </c>
      <c r="O23" s="89" t="s">
        <v>31</v>
      </c>
      <c r="P23" s="86"/>
      <c r="Q23" s="86"/>
    </row>
    <row r="24" spans="1:17" ht="93" customHeight="1" x14ac:dyDescent="0.25">
      <c r="A24" s="40"/>
      <c r="B24" s="21"/>
      <c r="C24" s="21"/>
      <c r="D24" s="49" t="s">
        <v>60</v>
      </c>
      <c r="E24" s="56" t="s">
        <v>61</v>
      </c>
      <c r="F24" s="3" t="s">
        <v>62</v>
      </c>
      <c r="G24" s="50">
        <v>595</v>
      </c>
      <c r="H24" s="50">
        <v>595</v>
      </c>
      <c r="I24" s="42">
        <f t="shared" si="2"/>
        <v>419.01</v>
      </c>
      <c r="J24" s="51"/>
      <c r="K24" s="52"/>
      <c r="L24" s="55"/>
      <c r="M24" s="53">
        <f t="shared" si="3"/>
        <v>0</v>
      </c>
      <c r="N24" s="2">
        <v>60</v>
      </c>
      <c r="O24" s="89" t="s">
        <v>31</v>
      </c>
      <c r="P24" s="86"/>
      <c r="Q24" s="86"/>
    </row>
    <row r="25" spans="1:17" ht="93" customHeight="1" x14ac:dyDescent="0.25">
      <c r="A25" s="40"/>
      <c r="B25" s="21"/>
      <c r="C25" s="21"/>
      <c r="D25" s="49" t="s">
        <v>63</v>
      </c>
      <c r="E25" s="56" t="s">
        <v>64</v>
      </c>
      <c r="F25" s="3" t="s">
        <v>65</v>
      </c>
      <c r="G25" s="50">
        <v>595</v>
      </c>
      <c r="H25" s="50">
        <v>595</v>
      </c>
      <c r="I25" s="42">
        <f t="shared" si="2"/>
        <v>419.01</v>
      </c>
      <c r="J25" s="51"/>
      <c r="K25" s="52"/>
      <c r="L25" s="85"/>
      <c r="M25" s="53">
        <f t="shared" si="3"/>
        <v>0</v>
      </c>
      <c r="N25" s="2">
        <v>60</v>
      </c>
      <c r="O25" s="84" t="s">
        <v>21</v>
      </c>
      <c r="P25" s="86"/>
      <c r="Q25" s="86"/>
    </row>
    <row r="26" spans="1:17" ht="93" customHeight="1" x14ac:dyDescent="0.25">
      <c r="A26" s="40"/>
      <c r="B26" s="21"/>
      <c r="C26" s="21"/>
      <c r="D26" s="49" t="s">
        <v>66</v>
      </c>
      <c r="E26" s="56" t="s">
        <v>67</v>
      </c>
      <c r="F26" s="3" t="s">
        <v>68</v>
      </c>
      <c r="G26" s="50">
        <v>595</v>
      </c>
      <c r="H26" s="50">
        <v>595</v>
      </c>
      <c r="I26" s="42">
        <f t="shared" si="2"/>
        <v>419.01</v>
      </c>
      <c r="J26" s="62">
        <f>ROUND($G26/(1+$I$21),2)</f>
        <v>419.01</v>
      </c>
      <c r="K26" s="62">
        <f>ROUND($G26/(1+$I$21),2)</f>
        <v>419.01</v>
      </c>
      <c r="L26" s="55"/>
      <c r="M26" s="53">
        <f t="shared" si="3"/>
        <v>0</v>
      </c>
      <c r="N26" s="2">
        <v>60</v>
      </c>
      <c r="O26" s="89" t="s">
        <v>31</v>
      </c>
      <c r="P26" s="86"/>
      <c r="Q26" s="86"/>
    </row>
    <row r="27" spans="1:17" ht="93" customHeight="1" x14ac:dyDescent="0.25">
      <c r="A27" s="40"/>
      <c r="B27" s="21"/>
      <c r="C27" s="21"/>
      <c r="D27" s="49" t="s">
        <v>69</v>
      </c>
      <c r="E27" s="56" t="s">
        <v>70</v>
      </c>
      <c r="F27" s="3" t="s">
        <v>71</v>
      </c>
      <c r="G27" s="50">
        <v>595</v>
      </c>
      <c r="H27" s="50">
        <v>595</v>
      </c>
      <c r="I27" s="42">
        <f t="shared" si="2"/>
        <v>419.01</v>
      </c>
      <c r="J27" s="51"/>
      <c r="K27" s="52"/>
      <c r="L27" s="55"/>
      <c r="M27" s="53">
        <f t="shared" si="3"/>
        <v>0</v>
      </c>
      <c r="N27" s="2">
        <v>60</v>
      </c>
      <c r="O27" s="89" t="s">
        <v>31</v>
      </c>
      <c r="P27" s="86"/>
      <c r="Q27" s="86"/>
    </row>
    <row r="28" spans="1:17" ht="93" customHeight="1" x14ac:dyDescent="0.25">
      <c r="A28" s="40"/>
      <c r="B28" s="21"/>
      <c r="C28" s="21"/>
      <c r="D28" s="49" t="s">
        <v>72</v>
      </c>
      <c r="E28" s="56" t="s">
        <v>73</v>
      </c>
      <c r="F28" s="3" t="s">
        <v>74</v>
      </c>
      <c r="G28" s="50">
        <v>595</v>
      </c>
      <c r="H28" s="50">
        <v>595</v>
      </c>
      <c r="I28" s="42">
        <f t="shared" si="2"/>
        <v>419.01</v>
      </c>
      <c r="J28" s="51"/>
      <c r="K28" s="52"/>
      <c r="L28" s="97"/>
      <c r="M28" s="53">
        <f t="shared" si="3"/>
        <v>0</v>
      </c>
      <c r="N28" s="2">
        <v>60</v>
      </c>
      <c r="O28" s="83" t="s">
        <v>31</v>
      </c>
      <c r="P28" s="86"/>
      <c r="Q28" s="86"/>
    </row>
    <row r="29" spans="1:17" ht="32.25" customHeight="1" thickBot="1" x14ac:dyDescent="0.3">
      <c r="A29" s="57"/>
      <c r="B29" s="49"/>
      <c r="C29" s="49"/>
      <c r="D29" s="1"/>
      <c r="E29" s="56"/>
      <c r="F29" s="3"/>
      <c r="G29" s="50"/>
      <c r="H29" s="50"/>
      <c r="I29" s="42"/>
      <c r="J29" s="45"/>
      <c r="K29" s="58"/>
      <c r="L29" s="45"/>
      <c r="M29" s="53"/>
      <c r="N29" s="56"/>
      <c r="O29" s="59"/>
      <c r="P29" s="86"/>
      <c r="Q29" s="86"/>
    </row>
    <row r="30" spans="1:17" ht="32.25" customHeight="1" thickBot="1" x14ac:dyDescent="0.3">
      <c r="A30" s="31"/>
      <c r="B30" s="32"/>
      <c r="C30" s="32"/>
      <c r="D30" s="33" t="s">
        <v>75</v>
      </c>
      <c r="E30" s="34"/>
      <c r="F30" s="34"/>
      <c r="G30" s="35"/>
      <c r="H30" s="35"/>
      <c r="I30" s="36">
        <v>0.42</v>
      </c>
      <c r="J30" s="37"/>
      <c r="K30" s="37"/>
      <c r="L30" s="60"/>
      <c r="M30" s="61"/>
      <c r="N30" s="38"/>
      <c r="O30" s="39"/>
      <c r="P30" s="86"/>
      <c r="Q30" s="86"/>
    </row>
    <row r="31" spans="1:17" ht="32.25" customHeight="1" x14ac:dyDescent="0.25">
      <c r="A31" s="40"/>
      <c r="B31" s="21"/>
      <c r="C31" s="21"/>
      <c r="D31" s="49"/>
      <c r="E31" s="56"/>
      <c r="F31" s="3"/>
      <c r="G31" s="50"/>
      <c r="H31" s="50"/>
      <c r="I31" s="42"/>
      <c r="J31" s="45"/>
      <c r="K31" s="58"/>
      <c r="L31" s="55"/>
      <c r="M31" s="53"/>
      <c r="N31" s="56"/>
      <c r="O31" s="59"/>
      <c r="P31" s="86"/>
      <c r="Q31" s="86"/>
    </row>
    <row r="32" spans="1:17" ht="93" customHeight="1" x14ac:dyDescent="0.25">
      <c r="A32" s="63"/>
      <c r="B32" s="21"/>
      <c r="C32" s="21"/>
      <c r="D32" s="49" t="s">
        <v>76</v>
      </c>
      <c r="E32" s="56" t="s">
        <v>77</v>
      </c>
      <c r="F32" s="3" t="s">
        <v>78</v>
      </c>
      <c r="G32" s="50">
        <v>595</v>
      </c>
      <c r="H32" s="50">
        <v>595</v>
      </c>
      <c r="I32" s="42">
        <f t="shared" ref="I32:I37" si="4">ROUND($G32/(1+$I$30),2)</f>
        <v>419.01</v>
      </c>
      <c r="J32" s="51"/>
      <c r="K32" s="52"/>
      <c r="L32" s="97"/>
      <c r="M32" s="53">
        <f t="shared" ref="M32:M37" si="5">I32*L32</f>
        <v>0</v>
      </c>
      <c r="N32" s="2">
        <v>60</v>
      </c>
      <c r="O32" s="83" t="s">
        <v>31</v>
      </c>
      <c r="P32" s="86"/>
      <c r="Q32" s="86"/>
    </row>
    <row r="33" spans="1:17" ht="93" customHeight="1" x14ac:dyDescent="0.25">
      <c r="A33" s="63"/>
      <c r="B33" s="21"/>
      <c r="C33" s="21"/>
      <c r="D33" s="49" t="s">
        <v>79</v>
      </c>
      <c r="E33" s="56" t="s">
        <v>80</v>
      </c>
      <c r="F33" s="3" t="s">
        <v>81</v>
      </c>
      <c r="G33" s="50">
        <v>595</v>
      </c>
      <c r="H33" s="50">
        <v>595</v>
      </c>
      <c r="I33" s="42">
        <f t="shared" si="4"/>
        <v>419.01</v>
      </c>
      <c r="J33" s="51"/>
      <c r="K33" s="52"/>
      <c r="L33" s="97"/>
      <c r="M33" s="53">
        <f t="shared" si="5"/>
        <v>0</v>
      </c>
      <c r="N33" s="2">
        <v>60</v>
      </c>
      <c r="O33" s="83" t="s">
        <v>31</v>
      </c>
      <c r="P33" s="86"/>
      <c r="Q33" s="86"/>
    </row>
    <row r="34" spans="1:17" ht="93" customHeight="1" x14ac:dyDescent="0.25">
      <c r="A34" s="63"/>
      <c r="B34" s="21"/>
      <c r="C34" s="21"/>
      <c r="D34" s="49" t="s">
        <v>82</v>
      </c>
      <c r="E34" s="56" t="s">
        <v>83</v>
      </c>
      <c r="F34" s="3" t="s">
        <v>84</v>
      </c>
      <c r="G34" s="50">
        <v>595</v>
      </c>
      <c r="H34" s="50">
        <v>595</v>
      </c>
      <c r="I34" s="42">
        <f t="shared" si="4"/>
        <v>419.01</v>
      </c>
      <c r="J34" s="51"/>
      <c r="K34" s="52"/>
      <c r="L34" s="55"/>
      <c r="M34" s="53">
        <f t="shared" si="5"/>
        <v>0</v>
      </c>
      <c r="N34" s="2">
        <v>60</v>
      </c>
      <c r="O34" s="89" t="s">
        <v>31</v>
      </c>
      <c r="P34" s="86"/>
      <c r="Q34" s="86"/>
    </row>
    <row r="35" spans="1:17" ht="93" customHeight="1" x14ac:dyDescent="0.25">
      <c r="A35" s="63"/>
      <c r="B35" s="21"/>
      <c r="C35" s="21"/>
      <c r="D35" s="49" t="s">
        <v>85</v>
      </c>
      <c r="E35" s="56" t="s">
        <v>86</v>
      </c>
      <c r="F35" s="3" t="s">
        <v>87</v>
      </c>
      <c r="G35" s="50">
        <v>595</v>
      </c>
      <c r="H35" s="50">
        <v>595</v>
      </c>
      <c r="I35" s="42">
        <f t="shared" si="4"/>
        <v>419.01</v>
      </c>
      <c r="J35" s="51"/>
      <c r="K35" s="52"/>
      <c r="L35" s="82"/>
      <c r="M35" s="53">
        <f t="shared" si="5"/>
        <v>0</v>
      </c>
      <c r="N35" s="2">
        <v>60</v>
      </c>
      <c r="O35" s="54" t="s">
        <v>21</v>
      </c>
      <c r="P35" s="86"/>
      <c r="Q35" s="86"/>
    </row>
    <row r="36" spans="1:17" ht="93" customHeight="1" x14ac:dyDescent="0.25">
      <c r="A36" s="63"/>
      <c r="B36" s="21"/>
      <c r="C36" s="21"/>
      <c r="D36" s="49" t="s">
        <v>88</v>
      </c>
      <c r="E36" s="56" t="s">
        <v>89</v>
      </c>
      <c r="F36" s="3" t="s">
        <v>90</v>
      </c>
      <c r="G36" s="50">
        <v>595</v>
      </c>
      <c r="H36" s="50">
        <v>595</v>
      </c>
      <c r="I36" s="42">
        <f t="shared" si="4"/>
        <v>419.01</v>
      </c>
      <c r="J36" s="51"/>
      <c r="K36" s="52"/>
      <c r="L36" s="55"/>
      <c r="M36" s="53">
        <f t="shared" si="5"/>
        <v>0</v>
      </c>
      <c r="N36" s="2">
        <v>60</v>
      </c>
      <c r="O36" s="89" t="s">
        <v>31</v>
      </c>
      <c r="P36" s="86"/>
      <c r="Q36" s="86"/>
    </row>
    <row r="37" spans="1:17" ht="93" customHeight="1" x14ac:dyDescent="0.25">
      <c r="A37" s="56"/>
      <c r="B37" s="3"/>
      <c r="C37" s="3"/>
      <c r="D37" s="49" t="s">
        <v>91</v>
      </c>
      <c r="E37" s="56" t="s">
        <v>92</v>
      </c>
      <c r="F37" s="3" t="s">
        <v>93</v>
      </c>
      <c r="G37" s="50">
        <v>595</v>
      </c>
      <c r="H37" s="50">
        <v>595</v>
      </c>
      <c r="I37" s="42">
        <f t="shared" si="4"/>
        <v>419.01</v>
      </c>
      <c r="J37" s="51"/>
      <c r="K37" s="52"/>
      <c r="L37" s="82"/>
      <c r="M37" s="53">
        <f t="shared" si="5"/>
        <v>0</v>
      </c>
      <c r="N37" s="2">
        <v>60</v>
      </c>
      <c r="O37" s="54" t="s">
        <v>21</v>
      </c>
      <c r="P37" s="86"/>
      <c r="Q37" s="86"/>
    </row>
    <row r="38" spans="1:17" ht="32.25" customHeight="1" thickBot="1" x14ac:dyDescent="0.3">
      <c r="A38" s="57"/>
      <c r="B38" s="49"/>
      <c r="C38" s="49"/>
      <c r="D38" s="49"/>
      <c r="E38" s="56"/>
      <c r="F38" s="3"/>
      <c r="G38" s="50"/>
      <c r="H38" s="50"/>
      <c r="I38" s="42"/>
      <c r="J38" s="45"/>
      <c r="K38" s="58"/>
      <c r="L38" s="45"/>
      <c r="M38" s="53"/>
      <c r="N38" s="56"/>
      <c r="O38" s="59"/>
      <c r="P38" s="86"/>
      <c r="Q38" s="86"/>
    </row>
    <row r="39" spans="1:17" ht="32.25" customHeight="1" thickBot="1" x14ac:dyDescent="0.3">
      <c r="A39" s="31"/>
      <c r="B39" s="32"/>
      <c r="C39" s="32"/>
      <c r="D39" s="64" t="s">
        <v>94</v>
      </c>
      <c r="E39" s="34"/>
      <c r="F39" s="34"/>
      <c r="G39" s="35"/>
      <c r="H39" s="35"/>
      <c r="I39" s="36">
        <v>0.59</v>
      </c>
      <c r="J39" s="37"/>
      <c r="K39" s="37"/>
      <c r="L39" s="60"/>
      <c r="M39" s="61"/>
      <c r="N39" s="38"/>
      <c r="O39" s="39"/>
      <c r="P39" s="86"/>
      <c r="Q39" s="86"/>
    </row>
    <row r="40" spans="1:17" ht="32.25" customHeight="1" x14ac:dyDescent="0.25">
      <c r="A40" s="57"/>
      <c r="B40" s="49"/>
      <c r="C40" s="49"/>
      <c r="D40" s="49"/>
      <c r="E40" s="56"/>
      <c r="F40" s="3"/>
      <c r="G40" s="50"/>
      <c r="H40" s="50"/>
      <c r="I40" s="42"/>
      <c r="J40" s="45"/>
      <c r="K40" s="58"/>
      <c r="L40" s="45"/>
      <c r="M40" s="53"/>
      <c r="N40" s="56"/>
      <c r="O40" s="59"/>
      <c r="P40" s="86"/>
      <c r="Q40" s="86"/>
    </row>
    <row r="41" spans="1:17" ht="92.25" customHeight="1" x14ac:dyDescent="0.25">
      <c r="A41" s="57"/>
      <c r="B41" s="49"/>
      <c r="C41" s="49"/>
      <c r="D41" s="49" t="s">
        <v>95</v>
      </c>
      <c r="E41" s="56" t="s">
        <v>96</v>
      </c>
      <c r="F41" s="3" t="s">
        <v>97</v>
      </c>
      <c r="G41" s="50">
        <v>595</v>
      </c>
      <c r="H41" s="50">
        <v>595</v>
      </c>
      <c r="I41" s="42">
        <f t="shared" ref="I41:I46" si="6">ROUND($G41/(1+$I$39),2)</f>
        <v>374.21</v>
      </c>
      <c r="J41" s="51"/>
      <c r="K41" s="52"/>
      <c r="L41" s="97"/>
      <c r="M41" s="53">
        <f t="shared" ref="M41:M46" si="7">I41*L41</f>
        <v>0</v>
      </c>
      <c r="N41" s="2">
        <v>60</v>
      </c>
      <c r="O41" s="83" t="s">
        <v>31</v>
      </c>
      <c r="P41" s="86"/>
      <c r="Q41" s="86"/>
    </row>
    <row r="42" spans="1:17" ht="92.25" customHeight="1" x14ac:dyDescent="0.25">
      <c r="A42" s="57"/>
      <c r="B42" s="49"/>
      <c r="C42" s="49"/>
      <c r="D42" s="49" t="s">
        <v>98</v>
      </c>
      <c r="E42" s="56" t="s">
        <v>99</v>
      </c>
      <c r="F42" s="3" t="s">
        <v>100</v>
      </c>
      <c r="G42" s="50">
        <v>595</v>
      </c>
      <c r="H42" s="50">
        <v>595</v>
      </c>
      <c r="I42" s="42">
        <f t="shared" si="6"/>
        <v>374.21</v>
      </c>
      <c r="J42" s="51"/>
      <c r="K42" s="52"/>
      <c r="L42" s="82"/>
      <c r="M42" s="53">
        <f t="shared" si="7"/>
        <v>0</v>
      </c>
      <c r="N42" s="2">
        <v>60</v>
      </c>
      <c r="O42" s="54" t="s">
        <v>21</v>
      </c>
      <c r="P42" s="86"/>
      <c r="Q42" s="86"/>
    </row>
    <row r="43" spans="1:17" ht="92.25" customHeight="1" x14ac:dyDescent="0.25">
      <c r="A43" s="57"/>
      <c r="B43" s="49"/>
      <c r="C43" s="49"/>
      <c r="D43" s="49" t="s">
        <v>101</v>
      </c>
      <c r="E43" s="56" t="s">
        <v>102</v>
      </c>
      <c r="F43" s="3" t="s">
        <v>103</v>
      </c>
      <c r="G43" s="50">
        <v>595</v>
      </c>
      <c r="H43" s="50">
        <v>595</v>
      </c>
      <c r="I43" s="42">
        <f t="shared" si="6"/>
        <v>374.21</v>
      </c>
      <c r="J43" s="51"/>
      <c r="K43" s="52"/>
      <c r="L43" s="82"/>
      <c r="M43" s="53">
        <f t="shared" si="7"/>
        <v>0</v>
      </c>
      <c r="N43" s="2">
        <v>60</v>
      </c>
      <c r="O43" s="54" t="s">
        <v>21</v>
      </c>
      <c r="P43" s="86"/>
      <c r="Q43" s="86"/>
    </row>
    <row r="44" spans="1:17" ht="92.25" customHeight="1" x14ac:dyDescent="0.25">
      <c r="A44" s="57"/>
      <c r="B44" s="49"/>
      <c r="C44" s="49"/>
      <c r="D44" s="49" t="s">
        <v>104</v>
      </c>
      <c r="E44" s="56" t="s">
        <v>105</v>
      </c>
      <c r="F44" s="3" t="s">
        <v>106</v>
      </c>
      <c r="G44" s="50">
        <v>595</v>
      </c>
      <c r="H44" s="50">
        <v>595</v>
      </c>
      <c r="I44" s="42">
        <f t="shared" si="6"/>
        <v>374.21</v>
      </c>
      <c r="J44" s="51"/>
      <c r="K44" s="52"/>
      <c r="L44" s="97"/>
      <c r="M44" s="53">
        <f t="shared" si="7"/>
        <v>0</v>
      </c>
      <c r="N44" s="2">
        <v>60</v>
      </c>
      <c r="O44" s="83" t="s">
        <v>31</v>
      </c>
      <c r="P44" s="86"/>
      <c r="Q44" s="86"/>
    </row>
    <row r="45" spans="1:17" ht="92.25" customHeight="1" x14ac:dyDescent="0.25">
      <c r="A45" s="57"/>
      <c r="B45" s="49"/>
      <c r="C45" s="49"/>
      <c r="D45" s="49" t="s">
        <v>107</v>
      </c>
      <c r="E45" s="56" t="s">
        <v>108</v>
      </c>
      <c r="F45" s="3" t="s">
        <v>109</v>
      </c>
      <c r="G45" s="50">
        <v>595</v>
      </c>
      <c r="H45" s="50">
        <v>595</v>
      </c>
      <c r="I45" s="42">
        <f t="shared" si="6"/>
        <v>374.21</v>
      </c>
      <c r="J45" s="51"/>
      <c r="K45" s="52"/>
      <c r="L45" s="97"/>
      <c r="M45" s="53">
        <f t="shared" si="7"/>
        <v>0</v>
      </c>
      <c r="N45" s="2">
        <v>60</v>
      </c>
      <c r="O45" s="83" t="s">
        <v>31</v>
      </c>
      <c r="P45" s="86"/>
      <c r="Q45" s="86"/>
    </row>
    <row r="46" spans="1:17" ht="92.25" customHeight="1" x14ac:dyDescent="0.25">
      <c r="A46" s="57"/>
      <c r="B46" s="49"/>
      <c r="C46" s="49"/>
      <c r="D46" s="49" t="s">
        <v>110</v>
      </c>
      <c r="E46" s="56" t="s">
        <v>111</v>
      </c>
      <c r="F46" s="3" t="s">
        <v>112</v>
      </c>
      <c r="G46" s="50">
        <v>595</v>
      </c>
      <c r="H46" s="50">
        <v>595</v>
      </c>
      <c r="I46" s="42">
        <f t="shared" si="6"/>
        <v>374.21</v>
      </c>
      <c r="J46" s="51"/>
      <c r="K46" s="52"/>
      <c r="L46" s="97"/>
      <c r="M46" s="53">
        <f t="shared" si="7"/>
        <v>0</v>
      </c>
      <c r="N46" s="2">
        <v>60</v>
      </c>
      <c r="O46" s="83" t="s">
        <v>31</v>
      </c>
      <c r="P46" s="86"/>
      <c r="Q46" s="86"/>
    </row>
    <row r="47" spans="1:17" ht="32.25" customHeight="1" thickBot="1" x14ac:dyDescent="0.3">
      <c r="A47" s="57"/>
      <c r="B47" s="49"/>
      <c r="C47" s="49"/>
      <c r="D47" s="49"/>
      <c r="E47" s="56"/>
      <c r="F47" s="3"/>
      <c r="G47" s="50"/>
      <c r="H47" s="50"/>
      <c r="I47" s="42"/>
      <c r="J47" s="45"/>
      <c r="K47" s="58"/>
      <c r="L47" s="45"/>
      <c r="M47" s="53"/>
      <c r="N47" s="56"/>
      <c r="O47" s="59"/>
      <c r="P47" s="86"/>
      <c r="Q47" s="86"/>
    </row>
    <row r="48" spans="1:17" ht="32.25" customHeight="1" thickBot="1" x14ac:dyDescent="0.3">
      <c r="A48" s="31"/>
      <c r="B48" s="32"/>
      <c r="C48" s="32"/>
      <c r="D48" s="64" t="s">
        <v>113</v>
      </c>
      <c r="E48" s="34"/>
      <c r="F48" s="34"/>
      <c r="G48" s="35"/>
      <c r="H48" s="35"/>
      <c r="I48" s="36">
        <v>0.59</v>
      </c>
      <c r="J48" s="37"/>
      <c r="K48" s="37"/>
      <c r="L48" s="60"/>
      <c r="M48" s="61"/>
      <c r="N48" s="38"/>
      <c r="O48" s="39"/>
      <c r="P48" s="86"/>
      <c r="Q48" s="86"/>
    </row>
    <row r="49" spans="1:17" ht="32.25" customHeight="1" x14ac:dyDescent="0.25">
      <c r="A49" s="57"/>
      <c r="B49" s="49"/>
      <c r="C49" s="49"/>
      <c r="D49" s="49"/>
      <c r="E49" s="56"/>
      <c r="F49" s="3"/>
      <c r="G49" s="50"/>
      <c r="H49" s="50"/>
      <c r="I49" s="42"/>
      <c r="J49" s="45"/>
      <c r="K49" s="58"/>
      <c r="L49" s="45"/>
      <c r="M49" s="53"/>
      <c r="N49" s="56"/>
      <c r="O49" s="59"/>
      <c r="P49" s="86"/>
      <c r="Q49" s="86"/>
    </row>
    <row r="50" spans="1:17" ht="92.25" customHeight="1" x14ac:dyDescent="0.25">
      <c r="A50" s="57"/>
      <c r="B50" s="49"/>
      <c r="C50" s="49"/>
      <c r="D50" s="49" t="s">
        <v>114</v>
      </c>
      <c r="E50" s="56" t="s">
        <v>115</v>
      </c>
      <c r="F50" s="3" t="s">
        <v>116</v>
      </c>
      <c r="G50" s="50">
        <v>595</v>
      </c>
      <c r="H50" s="50">
        <v>595</v>
      </c>
      <c r="I50" s="42">
        <f t="shared" ref="I50:I55" si="8">ROUND($G50/(1+$I$48),2)</f>
        <v>374.21</v>
      </c>
      <c r="J50" s="51"/>
      <c r="K50" s="52"/>
      <c r="L50" s="97"/>
      <c r="M50" s="53">
        <f t="shared" ref="M50:M55" si="9">I50*L50</f>
        <v>0</v>
      </c>
      <c r="N50" s="2">
        <v>60</v>
      </c>
      <c r="O50" s="83" t="s">
        <v>31</v>
      </c>
      <c r="P50" s="86"/>
      <c r="Q50" s="86"/>
    </row>
    <row r="51" spans="1:17" ht="92.25" customHeight="1" x14ac:dyDescent="0.25">
      <c r="A51" s="57"/>
      <c r="B51" s="49"/>
      <c r="C51" s="49"/>
      <c r="D51" s="49" t="s">
        <v>117</v>
      </c>
      <c r="E51" s="56" t="s">
        <v>118</v>
      </c>
      <c r="F51" s="3" t="s">
        <v>119</v>
      </c>
      <c r="G51" s="50">
        <v>595</v>
      </c>
      <c r="H51" s="50">
        <v>595</v>
      </c>
      <c r="I51" s="42">
        <f t="shared" si="8"/>
        <v>374.21</v>
      </c>
      <c r="J51" s="51"/>
      <c r="K51" s="52"/>
      <c r="L51" s="97"/>
      <c r="M51" s="53">
        <f t="shared" si="9"/>
        <v>0</v>
      </c>
      <c r="N51" s="2">
        <v>60</v>
      </c>
      <c r="O51" s="83" t="s">
        <v>31</v>
      </c>
      <c r="P51" s="86"/>
      <c r="Q51" s="86"/>
    </row>
    <row r="52" spans="1:17" ht="92.25" customHeight="1" x14ac:dyDescent="0.25">
      <c r="A52" s="57"/>
      <c r="B52" s="49"/>
      <c r="C52" s="49"/>
      <c r="D52" s="49" t="s">
        <v>120</v>
      </c>
      <c r="E52" s="56" t="s">
        <v>121</v>
      </c>
      <c r="F52" s="3" t="s">
        <v>122</v>
      </c>
      <c r="G52" s="50">
        <v>595</v>
      </c>
      <c r="H52" s="50">
        <v>595</v>
      </c>
      <c r="I52" s="42">
        <f t="shared" si="8"/>
        <v>374.21</v>
      </c>
      <c r="J52" s="51"/>
      <c r="K52" s="52"/>
      <c r="L52" s="97"/>
      <c r="M52" s="53">
        <f t="shared" si="9"/>
        <v>0</v>
      </c>
      <c r="N52" s="2">
        <v>60</v>
      </c>
      <c r="O52" s="83" t="s">
        <v>31</v>
      </c>
      <c r="P52" s="86"/>
      <c r="Q52" s="86"/>
    </row>
    <row r="53" spans="1:17" ht="92.25" customHeight="1" x14ac:dyDescent="0.25">
      <c r="A53" s="57"/>
      <c r="B53" s="49"/>
      <c r="C53" s="49"/>
      <c r="D53" s="49" t="s">
        <v>123</v>
      </c>
      <c r="E53" s="56" t="s">
        <v>124</v>
      </c>
      <c r="F53" s="3" t="s">
        <v>125</v>
      </c>
      <c r="G53" s="50">
        <v>595</v>
      </c>
      <c r="H53" s="50">
        <v>595</v>
      </c>
      <c r="I53" s="42">
        <f t="shared" si="8"/>
        <v>374.21</v>
      </c>
      <c r="J53" s="51"/>
      <c r="K53" s="52"/>
      <c r="L53" s="82"/>
      <c r="M53" s="53">
        <f t="shared" si="9"/>
        <v>0</v>
      </c>
      <c r="N53" s="2">
        <v>60</v>
      </c>
      <c r="O53" s="54" t="s">
        <v>21</v>
      </c>
      <c r="P53" s="86"/>
      <c r="Q53" s="86"/>
    </row>
    <row r="54" spans="1:17" ht="92.25" customHeight="1" x14ac:dyDescent="0.25">
      <c r="A54" s="57"/>
      <c r="B54" s="49"/>
      <c r="C54" s="49"/>
      <c r="D54" s="49" t="s">
        <v>126</v>
      </c>
      <c r="E54" s="56" t="s">
        <v>127</v>
      </c>
      <c r="F54" s="3" t="s">
        <v>128</v>
      </c>
      <c r="G54" s="50">
        <v>595</v>
      </c>
      <c r="H54" s="50">
        <v>595</v>
      </c>
      <c r="I54" s="42">
        <f t="shared" si="8"/>
        <v>374.21</v>
      </c>
      <c r="J54" s="51"/>
      <c r="K54" s="52"/>
      <c r="L54" s="97"/>
      <c r="M54" s="53">
        <f t="shared" si="9"/>
        <v>0</v>
      </c>
      <c r="N54" s="2">
        <v>60</v>
      </c>
      <c r="O54" s="83" t="s">
        <v>31</v>
      </c>
      <c r="P54" s="86"/>
      <c r="Q54" s="86"/>
    </row>
    <row r="55" spans="1:17" ht="92.25" customHeight="1" x14ac:dyDescent="0.25">
      <c r="A55" s="57"/>
      <c r="B55" s="49"/>
      <c r="C55" s="49"/>
      <c r="D55" s="49" t="s">
        <v>129</v>
      </c>
      <c r="E55" s="56" t="s">
        <v>130</v>
      </c>
      <c r="F55" s="3" t="s">
        <v>131</v>
      </c>
      <c r="G55" s="50">
        <v>595</v>
      </c>
      <c r="H55" s="50">
        <v>595</v>
      </c>
      <c r="I55" s="42">
        <f t="shared" si="8"/>
        <v>374.21</v>
      </c>
      <c r="J55" s="51"/>
      <c r="K55" s="52"/>
      <c r="L55" s="82"/>
      <c r="M55" s="53">
        <f t="shared" si="9"/>
        <v>0</v>
      </c>
      <c r="N55" s="2">
        <v>60</v>
      </c>
      <c r="O55" s="54" t="s">
        <v>21</v>
      </c>
      <c r="P55" s="86"/>
      <c r="Q55" s="86"/>
    </row>
    <row r="56" spans="1:17" ht="32.25" customHeight="1" thickBot="1" x14ac:dyDescent="0.3">
      <c r="A56" s="57"/>
      <c r="B56" s="49"/>
      <c r="C56" s="49"/>
      <c r="D56" s="49"/>
      <c r="E56" s="56"/>
      <c r="F56" s="3"/>
      <c r="G56" s="50"/>
      <c r="H56" s="50"/>
      <c r="I56" s="42"/>
      <c r="J56" s="45"/>
      <c r="K56" s="58"/>
      <c r="L56" s="45"/>
      <c r="M56" s="53"/>
      <c r="N56" s="56"/>
      <c r="O56" s="59"/>
      <c r="P56" s="86"/>
      <c r="Q56" s="86"/>
    </row>
    <row r="57" spans="1:17" ht="32.25" customHeight="1" thickBot="1" x14ac:dyDescent="0.3">
      <c r="A57" s="31"/>
      <c r="B57" s="32"/>
      <c r="C57" s="32"/>
      <c r="D57" s="64" t="s">
        <v>132</v>
      </c>
      <c r="E57" s="34"/>
      <c r="F57" s="34"/>
      <c r="G57" s="35"/>
      <c r="H57" s="35"/>
      <c r="I57" s="36">
        <v>0.27</v>
      </c>
      <c r="J57" s="37"/>
      <c r="K57" s="37"/>
      <c r="L57" s="60"/>
      <c r="M57" s="61"/>
      <c r="N57" s="38"/>
      <c r="O57" s="39"/>
      <c r="P57" s="86"/>
      <c r="Q57" s="86"/>
    </row>
    <row r="58" spans="1:17" ht="32.25" customHeight="1" x14ac:dyDescent="0.25">
      <c r="A58" s="40"/>
      <c r="B58" s="21"/>
      <c r="C58" s="21"/>
      <c r="D58" s="21"/>
      <c r="E58" s="46"/>
      <c r="F58" s="22"/>
      <c r="G58" s="41"/>
      <c r="H58" s="41"/>
      <c r="I58" s="42"/>
      <c r="J58" s="45"/>
      <c r="K58" s="58"/>
      <c r="L58" s="45"/>
      <c r="M58" s="53"/>
      <c r="N58" s="46"/>
      <c r="O58" s="47"/>
      <c r="P58" s="86"/>
      <c r="Q58" s="86"/>
    </row>
    <row r="59" spans="1:17" ht="92.25" customHeight="1" x14ac:dyDescent="0.25">
      <c r="A59" s="57"/>
      <c r="B59" s="49"/>
      <c r="C59" s="49"/>
      <c r="D59" s="49" t="s">
        <v>133</v>
      </c>
      <c r="E59" s="56" t="s">
        <v>134</v>
      </c>
      <c r="F59" s="3" t="s">
        <v>135</v>
      </c>
      <c r="G59" s="50">
        <v>995</v>
      </c>
      <c r="H59" s="50">
        <v>995</v>
      </c>
      <c r="I59" s="42">
        <f t="shared" ref="I59:I70" si="10">ROUND($G59/(1+$I$57),2)</f>
        <v>783.46</v>
      </c>
      <c r="J59" s="51"/>
      <c r="K59" s="52"/>
      <c r="L59" s="82"/>
      <c r="M59" s="53">
        <f t="shared" ref="M59:M70" si="11">I59*L59</f>
        <v>0</v>
      </c>
      <c r="N59" s="2">
        <v>30</v>
      </c>
      <c r="O59" s="54" t="s">
        <v>21</v>
      </c>
      <c r="P59" s="86"/>
      <c r="Q59" s="86"/>
    </row>
    <row r="60" spans="1:17" ht="92.25" customHeight="1" x14ac:dyDescent="0.25">
      <c r="A60" s="57"/>
      <c r="B60" s="49"/>
      <c r="C60" s="49"/>
      <c r="D60" s="49" t="s">
        <v>136</v>
      </c>
      <c r="E60" s="56" t="s">
        <v>137</v>
      </c>
      <c r="F60" s="3" t="s">
        <v>138</v>
      </c>
      <c r="G60" s="50">
        <v>995</v>
      </c>
      <c r="H60" s="50">
        <v>995</v>
      </c>
      <c r="I60" s="42">
        <f t="shared" si="10"/>
        <v>783.46</v>
      </c>
      <c r="J60" s="51"/>
      <c r="K60" s="52"/>
      <c r="L60" s="82"/>
      <c r="M60" s="53">
        <f t="shared" si="11"/>
        <v>0</v>
      </c>
      <c r="N60" s="2">
        <v>30</v>
      </c>
      <c r="O60" s="54" t="s">
        <v>21</v>
      </c>
      <c r="P60" s="86"/>
      <c r="Q60" s="86"/>
    </row>
    <row r="61" spans="1:17" ht="92.25" customHeight="1" x14ac:dyDescent="0.25">
      <c r="A61" s="57"/>
      <c r="B61" s="49"/>
      <c r="C61" s="49"/>
      <c r="D61" s="49" t="s">
        <v>139</v>
      </c>
      <c r="E61" s="56" t="s">
        <v>140</v>
      </c>
      <c r="F61" s="3" t="s">
        <v>141</v>
      </c>
      <c r="G61" s="50">
        <v>995</v>
      </c>
      <c r="H61" s="50">
        <v>995</v>
      </c>
      <c r="I61" s="42">
        <f t="shared" si="10"/>
        <v>783.46</v>
      </c>
      <c r="J61" s="51"/>
      <c r="K61" s="52"/>
      <c r="L61" s="82"/>
      <c r="M61" s="53">
        <f t="shared" si="11"/>
        <v>0</v>
      </c>
      <c r="N61" s="2">
        <v>30</v>
      </c>
      <c r="O61" s="54" t="s">
        <v>21</v>
      </c>
      <c r="P61" s="86"/>
      <c r="Q61" s="86"/>
    </row>
    <row r="62" spans="1:17" ht="92.25" customHeight="1" x14ac:dyDescent="0.25">
      <c r="A62" s="57"/>
      <c r="B62" s="49"/>
      <c r="C62" s="49"/>
      <c r="D62" s="49" t="s">
        <v>142</v>
      </c>
      <c r="E62" s="56" t="s">
        <v>143</v>
      </c>
      <c r="F62" s="3" t="s">
        <v>144</v>
      </c>
      <c r="G62" s="50">
        <v>995</v>
      </c>
      <c r="H62" s="50">
        <v>995</v>
      </c>
      <c r="I62" s="42">
        <f t="shared" si="10"/>
        <v>783.46</v>
      </c>
      <c r="J62" s="51"/>
      <c r="K62" s="52"/>
      <c r="L62" s="85"/>
      <c r="M62" s="53">
        <f t="shared" si="11"/>
        <v>0</v>
      </c>
      <c r="N62" s="2">
        <v>30</v>
      </c>
      <c r="O62" s="84" t="s">
        <v>21</v>
      </c>
      <c r="P62" s="86"/>
      <c r="Q62" s="86"/>
    </row>
    <row r="63" spans="1:17" ht="92.25" customHeight="1" x14ac:dyDescent="0.25">
      <c r="A63" s="57"/>
      <c r="B63" s="49"/>
      <c r="C63" s="49"/>
      <c r="D63" s="49" t="s">
        <v>145</v>
      </c>
      <c r="E63" s="56" t="s">
        <v>146</v>
      </c>
      <c r="F63" s="3" t="s">
        <v>147</v>
      </c>
      <c r="G63" s="50">
        <v>995</v>
      </c>
      <c r="H63" s="50">
        <v>995</v>
      </c>
      <c r="I63" s="42">
        <f t="shared" si="10"/>
        <v>783.46</v>
      </c>
      <c r="J63" s="51"/>
      <c r="K63" s="52"/>
      <c r="L63" s="82"/>
      <c r="M63" s="53">
        <f t="shared" si="11"/>
        <v>0</v>
      </c>
      <c r="N63" s="2">
        <v>30</v>
      </c>
      <c r="O63" s="54" t="s">
        <v>21</v>
      </c>
      <c r="P63" s="86"/>
      <c r="Q63" s="86"/>
    </row>
    <row r="64" spans="1:17" ht="92.25" customHeight="1" x14ac:dyDescent="0.25">
      <c r="A64" s="57"/>
      <c r="B64" s="49"/>
      <c r="C64" s="49"/>
      <c r="D64" s="49" t="s">
        <v>148</v>
      </c>
      <c r="E64" s="56" t="s">
        <v>149</v>
      </c>
      <c r="F64" s="3" t="s">
        <v>150</v>
      </c>
      <c r="G64" s="50">
        <v>995</v>
      </c>
      <c r="H64" s="50">
        <v>995</v>
      </c>
      <c r="I64" s="42">
        <f t="shared" si="10"/>
        <v>783.46</v>
      </c>
      <c r="J64" s="51"/>
      <c r="K64" s="52"/>
      <c r="L64" s="82"/>
      <c r="M64" s="53">
        <f t="shared" si="11"/>
        <v>0</v>
      </c>
      <c r="N64" s="2">
        <v>30</v>
      </c>
      <c r="O64" s="54" t="s">
        <v>21</v>
      </c>
      <c r="P64" s="86"/>
      <c r="Q64" s="86"/>
    </row>
    <row r="65" spans="1:17" ht="92.25" customHeight="1" x14ac:dyDescent="0.25">
      <c r="A65" s="57"/>
      <c r="B65" s="49"/>
      <c r="C65" s="49"/>
      <c r="D65" s="49" t="s">
        <v>151</v>
      </c>
      <c r="E65" s="56" t="s">
        <v>152</v>
      </c>
      <c r="F65" s="3" t="s">
        <v>153</v>
      </c>
      <c r="G65" s="50">
        <v>995</v>
      </c>
      <c r="H65" s="50">
        <v>995</v>
      </c>
      <c r="I65" s="42">
        <f t="shared" si="10"/>
        <v>783.46</v>
      </c>
      <c r="J65" s="51"/>
      <c r="K65" s="52"/>
      <c r="L65" s="85"/>
      <c r="M65" s="53">
        <f t="shared" si="11"/>
        <v>0</v>
      </c>
      <c r="N65" s="2">
        <v>30</v>
      </c>
      <c r="O65" s="84" t="s">
        <v>21</v>
      </c>
      <c r="P65" s="86"/>
      <c r="Q65" s="86"/>
    </row>
    <row r="66" spans="1:17" ht="92.25" customHeight="1" x14ac:dyDescent="0.25">
      <c r="A66" s="57"/>
      <c r="B66" s="49"/>
      <c r="C66" s="49"/>
      <c r="D66" s="49" t="s">
        <v>154</v>
      </c>
      <c r="E66" s="56" t="s">
        <v>155</v>
      </c>
      <c r="F66" s="3" t="s">
        <v>156</v>
      </c>
      <c r="G66" s="50">
        <v>995</v>
      </c>
      <c r="H66" s="50">
        <v>995</v>
      </c>
      <c r="I66" s="42">
        <f t="shared" si="10"/>
        <v>783.46</v>
      </c>
      <c r="J66" s="51"/>
      <c r="K66" s="52"/>
      <c r="L66" s="85"/>
      <c r="M66" s="53">
        <f t="shared" si="11"/>
        <v>0</v>
      </c>
      <c r="N66" s="2">
        <v>30</v>
      </c>
      <c r="O66" s="84" t="s">
        <v>21</v>
      </c>
      <c r="P66" s="86"/>
      <c r="Q66" s="86"/>
    </row>
    <row r="67" spans="1:17" ht="92.25" customHeight="1" x14ac:dyDescent="0.25">
      <c r="A67" s="57"/>
      <c r="B67" s="49"/>
      <c r="C67" s="49"/>
      <c r="D67" s="49" t="s">
        <v>157</v>
      </c>
      <c r="E67" s="56" t="s">
        <v>158</v>
      </c>
      <c r="F67" s="3" t="s">
        <v>159</v>
      </c>
      <c r="G67" s="50">
        <v>995</v>
      </c>
      <c r="H67" s="50">
        <v>995</v>
      </c>
      <c r="I67" s="42">
        <f t="shared" si="10"/>
        <v>783.46</v>
      </c>
      <c r="J67" s="51"/>
      <c r="K67" s="52"/>
      <c r="L67" s="97"/>
      <c r="M67" s="53">
        <f t="shared" si="11"/>
        <v>0</v>
      </c>
      <c r="N67" s="2">
        <v>30</v>
      </c>
      <c r="O67" s="83" t="s">
        <v>31</v>
      </c>
      <c r="P67" s="86"/>
      <c r="Q67" s="86"/>
    </row>
    <row r="68" spans="1:17" ht="92.25" customHeight="1" x14ac:dyDescent="0.25">
      <c r="A68" s="57"/>
      <c r="B68" s="49"/>
      <c r="C68" s="49"/>
      <c r="D68" s="49" t="s">
        <v>160</v>
      </c>
      <c r="E68" s="56" t="s">
        <v>161</v>
      </c>
      <c r="F68" s="3" t="s">
        <v>162</v>
      </c>
      <c r="G68" s="50">
        <v>995</v>
      </c>
      <c r="H68" s="50">
        <v>995</v>
      </c>
      <c r="I68" s="42">
        <f t="shared" si="10"/>
        <v>783.46</v>
      </c>
      <c r="J68" s="51"/>
      <c r="K68" s="52"/>
      <c r="L68" s="82"/>
      <c r="M68" s="53">
        <f t="shared" si="11"/>
        <v>0</v>
      </c>
      <c r="N68" s="2">
        <v>30</v>
      </c>
      <c r="O68" s="54" t="s">
        <v>21</v>
      </c>
      <c r="P68" s="86"/>
      <c r="Q68" s="86"/>
    </row>
    <row r="69" spans="1:17" ht="92.25" customHeight="1" x14ac:dyDescent="0.25">
      <c r="A69" s="57"/>
      <c r="B69" s="49"/>
      <c r="C69" s="49"/>
      <c r="D69" s="49" t="s">
        <v>163</v>
      </c>
      <c r="E69" s="56" t="s">
        <v>164</v>
      </c>
      <c r="F69" s="3" t="s">
        <v>165</v>
      </c>
      <c r="G69" s="50">
        <v>995</v>
      </c>
      <c r="H69" s="50">
        <v>995</v>
      </c>
      <c r="I69" s="42">
        <f t="shared" si="10"/>
        <v>783.46</v>
      </c>
      <c r="J69" s="51"/>
      <c r="K69" s="52"/>
      <c r="L69" s="85"/>
      <c r="M69" s="53">
        <f t="shared" si="11"/>
        <v>0</v>
      </c>
      <c r="N69" s="2">
        <v>30</v>
      </c>
      <c r="O69" s="84" t="s">
        <v>21</v>
      </c>
      <c r="P69" s="86"/>
      <c r="Q69" s="86"/>
    </row>
    <row r="70" spans="1:17" ht="92.25" customHeight="1" x14ac:dyDescent="0.25">
      <c r="A70" s="57"/>
      <c r="B70" s="49"/>
      <c r="C70" s="49"/>
      <c r="D70" s="49" t="s">
        <v>166</v>
      </c>
      <c r="E70" s="56" t="s">
        <v>167</v>
      </c>
      <c r="F70" s="3" t="s">
        <v>168</v>
      </c>
      <c r="G70" s="50">
        <v>995</v>
      </c>
      <c r="H70" s="50">
        <v>995</v>
      </c>
      <c r="I70" s="42">
        <f t="shared" si="10"/>
        <v>783.46</v>
      </c>
      <c r="J70" s="51"/>
      <c r="K70" s="52"/>
      <c r="L70" s="97"/>
      <c r="M70" s="53">
        <f t="shared" si="11"/>
        <v>0</v>
      </c>
      <c r="N70" s="2">
        <v>30</v>
      </c>
      <c r="O70" s="83" t="s">
        <v>31</v>
      </c>
      <c r="P70" s="86"/>
      <c r="Q70" s="86"/>
    </row>
    <row r="71" spans="1:17" ht="32.25" customHeight="1" thickBot="1" x14ac:dyDescent="0.3">
      <c r="A71" s="57"/>
      <c r="B71" s="49"/>
      <c r="C71" s="49"/>
      <c r="D71" s="49"/>
      <c r="E71" s="56"/>
      <c r="F71" s="3"/>
      <c r="G71" s="50"/>
      <c r="H71" s="50"/>
      <c r="I71" s="42"/>
      <c r="J71" s="45"/>
      <c r="K71" s="58"/>
      <c r="L71" s="55"/>
      <c r="M71" s="53"/>
      <c r="N71" s="56"/>
      <c r="O71" s="59"/>
      <c r="P71" s="86"/>
      <c r="Q71" s="86"/>
    </row>
    <row r="72" spans="1:17" ht="32.25" customHeight="1" thickBot="1" x14ac:dyDescent="0.3">
      <c r="A72" s="31"/>
      <c r="B72" s="32"/>
      <c r="C72" s="32"/>
      <c r="D72" s="64" t="s">
        <v>169</v>
      </c>
      <c r="E72" s="34"/>
      <c r="F72" s="34"/>
      <c r="G72" s="35"/>
      <c r="H72" s="35"/>
      <c r="I72" s="36">
        <v>0.27</v>
      </c>
      <c r="J72" s="37"/>
      <c r="K72" s="37"/>
      <c r="L72" s="60"/>
      <c r="M72" s="61"/>
      <c r="N72" s="38"/>
      <c r="O72" s="39"/>
      <c r="P72" s="86"/>
      <c r="Q72" s="86"/>
    </row>
    <row r="73" spans="1:17" ht="32.25" customHeight="1" x14ac:dyDescent="0.25">
      <c r="A73" s="40"/>
      <c r="B73" s="21"/>
      <c r="C73" s="21"/>
      <c r="D73" s="21"/>
      <c r="E73" s="46"/>
      <c r="F73" s="22"/>
      <c r="G73" s="41"/>
      <c r="H73" s="41"/>
      <c r="I73" s="42"/>
      <c r="J73" s="45"/>
      <c r="K73" s="58"/>
      <c r="L73" s="45"/>
      <c r="M73" s="53"/>
      <c r="N73" s="46"/>
      <c r="O73" s="47"/>
      <c r="P73" s="86"/>
      <c r="Q73" s="86"/>
    </row>
    <row r="74" spans="1:17" ht="93" customHeight="1" x14ac:dyDescent="0.25">
      <c r="A74" s="57"/>
      <c r="B74" s="49"/>
      <c r="C74" s="49"/>
      <c r="D74" s="49" t="s">
        <v>170</v>
      </c>
      <c r="E74" s="56" t="s">
        <v>171</v>
      </c>
      <c r="F74" s="3" t="s">
        <v>172</v>
      </c>
      <c r="G74" s="50">
        <v>995</v>
      </c>
      <c r="H74" s="50">
        <v>995</v>
      </c>
      <c r="I74" s="42">
        <f t="shared" ref="I74:I79" si="12">ROUND($G74/(1+$I$72),2)</f>
        <v>783.46</v>
      </c>
      <c r="J74" s="51"/>
      <c r="K74" s="52"/>
      <c r="L74" s="82"/>
      <c r="M74" s="53">
        <f t="shared" ref="M74:M79" si="13">I74*L74</f>
        <v>0</v>
      </c>
      <c r="N74" s="2">
        <v>30</v>
      </c>
      <c r="O74" s="54" t="s">
        <v>21</v>
      </c>
      <c r="P74" s="86"/>
      <c r="Q74" s="86"/>
    </row>
    <row r="75" spans="1:17" ht="93" customHeight="1" x14ac:dyDescent="0.25">
      <c r="A75" s="57"/>
      <c r="B75" s="49"/>
      <c r="C75" s="49"/>
      <c r="D75" s="49" t="s">
        <v>173</v>
      </c>
      <c r="E75" s="56" t="s">
        <v>174</v>
      </c>
      <c r="F75" s="3" t="s">
        <v>175</v>
      </c>
      <c r="G75" s="50">
        <v>995</v>
      </c>
      <c r="H75" s="50">
        <v>995</v>
      </c>
      <c r="I75" s="42">
        <f t="shared" si="12"/>
        <v>783.46</v>
      </c>
      <c r="J75" s="51"/>
      <c r="K75" s="52"/>
      <c r="L75" s="85"/>
      <c r="M75" s="53">
        <f t="shared" si="13"/>
        <v>0</v>
      </c>
      <c r="N75" s="2">
        <v>30</v>
      </c>
      <c r="O75" s="84" t="s">
        <v>21</v>
      </c>
      <c r="P75" s="86"/>
      <c r="Q75" s="86"/>
    </row>
    <row r="76" spans="1:17" ht="93" customHeight="1" x14ac:dyDescent="0.25">
      <c r="A76" s="57"/>
      <c r="B76" s="49"/>
      <c r="C76" s="49"/>
      <c r="D76" s="49" t="s">
        <v>176</v>
      </c>
      <c r="E76" s="56" t="s">
        <v>177</v>
      </c>
      <c r="F76" s="3" t="s">
        <v>178</v>
      </c>
      <c r="G76" s="50">
        <v>995</v>
      </c>
      <c r="H76" s="50">
        <v>995</v>
      </c>
      <c r="I76" s="42">
        <f t="shared" si="12"/>
        <v>783.46</v>
      </c>
      <c r="J76" s="51"/>
      <c r="K76" s="52"/>
      <c r="L76" s="82"/>
      <c r="M76" s="53">
        <f t="shared" si="13"/>
        <v>0</v>
      </c>
      <c r="N76" s="2">
        <v>30</v>
      </c>
      <c r="O76" s="54" t="s">
        <v>21</v>
      </c>
      <c r="P76" s="86"/>
      <c r="Q76" s="86"/>
    </row>
    <row r="77" spans="1:17" ht="93" customHeight="1" x14ac:dyDescent="0.25">
      <c r="A77" s="57"/>
      <c r="B77" s="49"/>
      <c r="C77" s="49"/>
      <c r="D77" s="49" t="s">
        <v>179</v>
      </c>
      <c r="E77" s="56" t="s">
        <v>180</v>
      </c>
      <c r="F77" s="3" t="s">
        <v>181</v>
      </c>
      <c r="G77" s="50">
        <v>995</v>
      </c>
      <c r="H77" s="50">
        <v>995</v>
      </c>
      <c r="I77" s="42">
        <f t="shared" si="12"/>
        <v>783.46</v>
      </c>
      <c r="J77" s="51"/>
      <c r="K77" s="52"/>
      <c r="L77" s="82"/>
      <c r="M77" s="53">
        <f t="shared" si="13"/>
        <v>0</v>
      </c>
      <c r="N77" s="2">
        <v>30</v>
      </c>
      <c r="O77" s="54" t="s">
        <v>21</v>
      </c>
      <c r="P77" s="86"/>
      <c r="Q77" s="86"/>
    </row>
    <row r="78" spans="1:17" ht="93" customHeight="1" x14ac:dyDescent="0.25">
      <c r="A78" s="57"/>
      <c r="B78" s="49"/>
      <c r="C78" s="49"/>
      <c r="D78" s="49" t="s">
        <v>182</v>
      </c>
      <c r="E78" s="56" t="s">
        <v>183</v>
      </c>
      <c r="F78" s="3" t="s">
        <v>184</v>
      </c>
      <c r="G78" s="50">
        <v>995</v>
      </c>
      <c r="H78" s="50">
        <v>995</v>
      </c>
      <c r="I78" s="42">
        <f t="shared" si="12"/>
        <v>783.46</v>
      </c>
      <c r="J78" s="51"/>
      <c r="K78" s="52"/>
      <c r="L78" s="55"/>
      <c r="M78" s="53">
        <f t="shared" si="13"/>
        <v>0</v>
      </c>
      <c r="N78" s="2">
        <v>30</v>
      </c>
      <c r="O78" s="89" t="s">
        <v>31</v>
      </c>
      <c r="P78" s="86"/>
      <c r="Q78" s="86"/>
    </row>
    <row r="79" spans="1:17" ht="93" customHeight="1" x14ac:dyDescent="0.25">
      <c r="A79" s="57"/>
      <c r="B79" s="49"/>
      <c r="C79" s="49"/>
      <c r="D79" s="49" t="s">
        <v>185</v>
      </c>
      <c r="E79" s="56" t="s">
        <v>186</v>
      </c>
      <c r="F79" s="3" t="s">
        <v>187</v>
      </c>
      <c r="G79" s="50">
        <v>995</v>
      </c>
      <c r="H79" s="50">
        <v>995</v>
      </c>
      <c r="I79" s="42">
        <f t="shared" si="12"/>
        <v>783.46</v>
      </c>
      <c r="J79" s="51"/>
      <c r="K79" s="52"/>
      <c r="L79" s="97"/>
      <c r="M79" s="53">
        <f t="shared" si="13"/>
        <v>0</v>
      </c>
      <c r="N79" s="2">
        <v>30</v>
      </c>
      <c r="O79" s="83" t="s">
        <v>31</v>
      </c>
      <c r="P79" s="86"/>
      <c r="Q79" s="86"/>
    </row>
    <row r="80" spans="1:17" ht="32.25" customHeight="1" thickBot="1" x14ac:dyDescent="0.3">
      <c r="A80" s="40"/>
      <c r="B80" s="21"/>
      <c r="C80" s="21"/>
      <c r="D80" s="49"/>
      <c r="E80" s="56"/>
      <c r="F80" s="3"/>
      <c r="G80" s="50"/>
      <c r="H80" s="50"/>
      <c r="I80" s="42"/>
      <c r="J80" s="45"/>
      <c r="K80" s="58"/>
      <c r="L80" s="65"/>
      <c r="M80" s="53"/>
      <c r="N80" s="56"/>
      <c r="O80" s="66"/>
      <c r="P80" s="86"/>
      <c r="Q80" s="86"/>
    </row>
    <row r="81" spans="1:17" ht="32.25" customHeight="1" thickBot="1" x14ac:dyDescent="0.3">
      <c r="A81" s="31"/>
      <c r="B81" s="32"/>
      <c r="C81" s="32"/>
      <c r="D81" s="64" t="s">
        <v>208</v>
      </c>
      <c r="E81" s="34"/>
      <c r="F81" s="34"/>
      <c r="G81" s="35"/>
      <c r="H81" s="35"/>
      <c r="I81" s="36">
        <v>0.27</v>
      </c>
      <c r="J81" s="37"/>
      <c r="K81" s="37"/>
      <c r="L81" s="60"/>
      <c r="M81" s="61"/>
      <c r="N81" s="38"/>
      <c r="O81" s="39"/>
      <c r="P81" s="86"/>
      <c r="Q81" s="86"/>
    </row>
    <row r="82" spans="1:17" ht="32.25" customHeight="1" x14ac:dyDescent="0.25">
      <c r="A82" s="40"/>
      <c r="B82" s="21"/>
      <c r="C82" s="21"/>
      <c r="D82" s="40"/>
      <c r="E82" s="46"/>
      <c r="F82" s="22"/>
      <c r="G82" s="41"/>
      <c r="H82" s="41"/>
      <c r="I82" s="42"/>
      <c r="J82" s="45"/>
      <c r="K82" s="58"/>
      <c r="L82" s="45"/>
      <c r="M82" s="53"/>
      <c r="N82" s="46"/>
      <c r="O82" s="47"/>
      <c r="P82" s="86"/>
      <c r="Q82" s="86"/>
    </row>
    <row r="83" spans="1:17" ht="91.5" customHeight="1" x14ac:dyDescent="0.25">
      <c r="A83" s="40"/>
      <c r="B83" s="2"/>
      <c r="C83" s="2"/>
      <c r="D83" s="49" t="s">
        <v>188</v>
      </c>
      <c r="E83" s="56" t="s">
        <v>189</v>
      </c>
      <c r="F83" s="3" t="s">
        <v>190</v>
      </c>
      <c r="G83" s="50">
        <v>995</v>
      </c>
      <c r="H83" s="50">
        <v>995</v>
      </c>
      <c r="I83" s="42">
        <f t="shared" ref="I83:I88" si="14">ROUND($G83/(1+$I$81),2)</f>
        <v>783.46</v>
      </c>
      <c r="J83" s="51"/>
      <c r="K83" s="52"/>
      <c r="L83" s="97"/>
      <c r="M83" s="53">
        <f t="shared" ref="M83:M88" si="15">I83*L83</f>
        <v>0</v>
      </c>
      <c r="N83" s="2">
        <v>30</v>
      </c>
      <c r="O83" s="83" t="s">
        <v>31</v>
      </c>
      <c r="P83" s="86"/>
      <c r="Q83" s="86"/>
    </row>
    <row r="84" spans="1:17" ht="91.5" customHeight="1" x14ac:dyDescent="0.25">
      <c r="A84" s="40"/>
      <c r="B84" s="2"/>
      <c r="C84" s="2"/>
      <c r="D84" s="49" t="s">
        <v>191</v>
      </c>
      <c r="E84" s="56" t="s">
        <v>192</v>
      </c>
      <c r="F84" s="3" t="s">
        <v>193</v>
      </c>
      <c r="G84" s="50">
        <v>995</v>
      </c>
      <c r="H84" s="50">
        <v>995</v>
      </c>
      <c r="I84" s="42">
        <f t="shared" si="14"/>
        <v>783.46</v>
      </c>
      <c r="J84" s="51"/>
      <c r="K84" s="52"/>
      <c r="L84" s="82"/>
      <c r="M84" s="53">
        <f t="shared" si="15"/>
        <v>0</v>
      </c>
      <c r="N84" s="2">
        <v>30</v>
      </c>
      <c r="O84" s="54" t="s">
        <v>21</v>
      </c>
      <c r="P84" s="86"/>
      <c r="Q84" s="86"/>
    </row>
    <row r="85" spans="1:17" ht="91.5" customHeight="1" x14ac:dyDescent="0.25">
      <c r="A85" s="40"/>
      <c r="B85" s="2"/>
      <c r="C85" s="2"/>
      <c r="D85" s="49" t="s">
        <v>194</v>
      </c>
      <c r="E85" s="56" t="s">
        <v>195</v>
      </c>
      <c r="F85" s="3" t="s">
        <v>196</v>
      </c>
      <c r="G85" s="50">
        <v>995</v>
      </c>
      <c r="H85" s="50">
        <v>995</v>
      </c>
      <c r="I85" s="42">
        <f t="shared" si="14"/>
        <v>783.46</v>
      </c>
      <c r="J85" s="51"/>
      <c r="K85" s="52"/>
      <c r="L85" s="85"/>
      <c r="M85" s="53">
        <f t="shared" si="15"/>
        <v>0</v>
      </c>
      <c r="N85" s="2">
        <v>20</v>
      </c>
      <c r="O85" s="84" t="s">
        <v>21</v>
      </c>
      <c r="P85" s="86"/>
      <c r="Q85" s="86"/>
    </row>
    <row r="86" spans="1:17" ht="91.5" customHeight="1" x14ac:dyDescent="0.25">
      <c r="A86" s="40"/>
      <c r="B86" s="2"/>
      <c r="C86" s="2"/>
      <c r="D86" s="49" t="s">
        <v>197</v>
      </c>
      <c r="E86" s="56" t="s">
        <v>198</v>
      </c>
      <c r="F86" s="3" t="s">
        <v>199</v>
      </c>
      <c r="G86" s="50">
        <v>995</v>
      </c>
      <c r="H86" s="50">
        <v>995</v>
      </c>
      <c r="I86" s="42">
        <f t="shared" si="14"/>
        <v>783.46</v>
      </c>
      <c r="J86" s="51"/>
      <c r="K86" s="52"/>
      <c r="L86" s="85"/>
      <c r="M86" s="53">
        <f t="shared" si="15"/>
        <v>0</v>
      </c>
      <c r="N86" s="2">
        <v>30</v>
      </c>
      <c r="O86" s="84" t="s">
        <v>21</v>
      </c>
      <c r="P86" s="86"/>
      <c r="Q86" s="86"/>
    </row>
    <row r="87" spans="1:17" ht="91.5" customHeight="1" x14ac:dyDescent="0.25">
      <c r="A87" s="40"/>
      <c r="B87" s="2"/>
      <c r="C87" s="2"/>
      <c r="D87" s="49" t="s">
        <v>200</v>
      </c>
      <c r="E87" s="56" t="s">
        <v>201</v>
      </c>
      <c r="F87" s="3" t="s">
        <v>202</v>
      </c>
      <c r="G87" s="50">
        <v>995</v>
      </c>
      <c r="H87" s="50">
        <v>995</v>
      </c>
      <c r="I87" s="42">
        <f t="shared" si="14"/>
        <v>783.46</v>
      </c>
      <c r="J87" s="51"/>
      <c r="K87" s="52"/>
      <c r="L87" s="85"/>
      <c r="M87" s="53">
        <f t="shared" si="15"/>
        <v>0</v>
      </c>
      <c r="N87" s="2">
        <v>30</v>
      </c>
      <c r="O87" s="84" t="s">
        <v>21</v>
      </c>
      <c r="P87" s="86"/>
      <c r="Q87" s="86"/>
    </row>
    <row r="88" spans="1:17" ht="91.5" customHeight="1" x14ac:dyDescent="0.25">
      <c r="A88" s="40"/>
      <c r="B88" s="2"/>
      <c r="C88" s="2"/>
      <c r="D88" s="49" t="s">
        <v>203</v>
      </c>
      <c r="E88" s="56" t="s">
        <v>204</v>
      </c>
      <c r="F88" s="3" t="s">
        <v>205</v>
      </c>
      <c r="G88" s="50">
        <v>995</v>
      </c>
      <c r="H88" s="50">
        <v>995</v>
      </c>
      <c r="I88" s="42">
        <f t="shared" si="14"/>
        <v>783.46</v>
      </c>
      <c r="J88" s="51"/>
      <c r="K88" s="52"/>
      <c r="L88" s="85"/>
      <c r="M88" s="53">
        <f t="shared" si="15"/>
        <v>0</v>
      </c>
      <c r="N88" s="2">
        <v>30</v>
      </c>
      <c r="O88" s="84" t="s">
        <v>21</v>
      </c>
      <c r="P88" s="86"/>
      <c r="Q88" s="86"/>
    </row>
    <row r="89" spans="1:17" ht="32.25" customHeight="1" thickBot="1" x14ac:dyDescent="0.3">
      <c r="A89" s="67"/>
      <c r="B89" s="68"/>
      <c r="C89" s="68"/>
      <c r="D89" s="68"/>
      <c r="E89" s="75"/>
      <c r="F89" s="70"/>
      <c r="G89" s="71"/>
      <c r="H89" s="71"/>
      <c r="I89" s="72"/>
      <c r="J89" s="73"/>
      <c r="K89" s="74"/>
      <c r="L89" s="73"/>
      <c r="M89" s="69"/>
      <c r="N89" s="75"/>
      <c r="O89" s="76"/>
      <c r="P89" s="86"/>
    </row>
    <row r="90" spans="1:17" ht="15.75" customHeight="1" x14ac:dyDescent="0.25">
      <c r="D90" s="1"/>
      <c r="E90" s="3"/>
      <c r="F90" s="3"/>
      <c r="G90" s="77"/>
      <c r="H90" s="5"/>
      <c r="I90" s="2"/>
      <c r="J90" s="2"/>
      <c r="K90" s="2"/>
      <c r="L90" s="6"/>
      <c r="M90" s="2"/>
      <c r="N90" s="3"/>
      <c r="O90" s="7"/>
    </row>
    <row r="91" spans="1:17" ht="15.75" customHeight="1" x14ac:dyDescent="0.25">
      <c r="D91" s="1" t="s">
        <v>206</v>
      </c>
      <c r="E91" s="3"/>
      <c r="F91" s="3"/>
      <c r="G91" s="105" t="s">
        <v>207</v>
      </c>
      <c r="H91" s="101"/>
      <c r="I91" s="78"/>
      <c r="J91" s="78"/>
      <c r="K91" s="78"/>
      <c r="L91" s="79" t="str">
        <f>SUM(L8:L88)&amp;" шт."</f>
        <v>0 шт.</v>
      </c>
      <c r="M91" s="80">
        <f>SUM(M8:M88)</f>
        <v>0</v>
      </c>
      <c r="N91" s="3"/>
      <c r="O91" s="7"/>
    </row>
    <row r="92" spans="1:17" ht="15.75" customHeight="1" x14ac:dyDescent="0.25">
      <c r="D92" s="1"/>
      <c r="E92" s="3"/>
      <c r="F92" s="81"/>
      <c r="G92" s="4"/>
      <c r="H92" s="5"/>
      <c r="I92" s="2"/>
      <c r="J92" s="2"/>
      <c r="K92" s="2"/>
      <c r="M92" s="2"/>
      <c r="N92" s="3"/>
      <c r="O92" s="7"/>
    </row>
  </sheetData>
  <sheetProtection algorithmName="SHA-512" hashValue="JKTnV7HuH8AbFhx0WOHdkKPLE32nVhPDaELQZT2h8HGBALOLS5Bk1aSqgZ30gccGZb1PFx5ChzvkuSibea9YkQ==" saltValue="QNy0j3ot+MIYEEUYoXS0kQ==" spinCount="100000" sheet="1" objects="1" scenarios="1"/>
  <mergeCells count="3">
    <mergeCell ref="E2:G2"/>
    <mergeCell ref="L2:N2"/>
    <mergeCell ref="G91:H91"/>
  </mergeCells>
  <conditionalFormatting sqref="G8:G88">
    <cfRule type="expression" dxfId="0" priority="1">
      <formula>IF($G8&lt;&gt;$H8,1,0)</formula>
    </cfRule>
  </conditionalFormatting>
  <dataValidations count="1">
    <dataValidation type="decimal" allowBlank="1" showErrorMessage="1" sqref="L8:L19 L23:L28 L32:L37 L41:L46 L50:L55 L59:L70 L74:L79 L82:L88" xr:uid="{00000000-0002-0000-0000-000000000000}">
      <formula1>0</formula1>
      <formula2>5000</formula2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HALFTOYS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Контент-менеджер</dc:creator>
  <cp:lastModifiedBy>Kors161</cp:lastModifiedBy>
  <dcterms:created xsi:type="dcterms:W3CDTF">2019-02-14T08:42:20Z</dcterms:created>
  <dcterms:modified xsi:type="dcterms:W3CDTF">2026-05-04T13:29:00Z</dcterms:modified>
</cp:coreProperties>
</file>